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0" yWindow="180" windowWidth="15195" windowHeight="9090" tabRatio="935"/>
  </bookViews>
  <sheets>
    <sheet name="Cuadro 3" sheetId="39" r:id="rId1"/>
  </sheets>
  <definedNames>
    <definedName name="_xlnm.Print_Area" localSheetId="0">'Cuadro 3'!$A$1:$J$150</definedName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J145" i="39" l="1"/>
  <c r="F145" i="39"/>
  <c r="B145" i="39"/>
  <c r="J144" i="39"/>
  <c r="F144" i="39"/>
  <c r="B144" i="39"/>
  <c r="J143" i="39"/>
  <c r="F143" i="39"/>
  <c r="B143" i="39"/>
  <c r="J142" i="39"/>
  <c r="F142" i="39"/>
  <c r="B142" i="39"/>
  <c r="J141" i="39"/>
  <c r="F141" i="39"/>
  <c r="B141" i="39"/>
  <c r="J140" i="39"/>
  <c r="F140" i="39"/>
  <c r="B140" i="39"/>
  <c r="J139" i="39"/>
  <c r="F139" i="39"/>
  <c r="B139" i="39"/>
  <c r="J138" i="39"/>
  <c r="F138" i="39"/>
  <c r="B138" i="39"/>
  <c r="J137" i="39"/>
  <c r="F137" i="39"/>
  <c r="B137" i="39"/>
  <c r="I135" i="39"/>
  <c r="J135" i="39" s="1"/>
  <c r="H135" i="39"/>
  <c r="E135" i="39"/>
  <c r="D135" i="39"/>
  <c r="B135" i="39" s="1"/>
  <c r="J133" i="39"/>
  <c r="F133" i="39"/>
  <c r="B133" i="39"/>
  <c r="J132" i="39"/>
  <c r="F132" i="39"/>
  <c r="B132" i="39"/>
  <c r="I130" i="39"/>
  <c r="H130" i="39"/>
  <c r="E130" i="39"/>
  <c r="D130" i="39"/>
  <c r="J128" i="39"/>
  <c r="F128" i="39"/>
  <c r="B128" i="39"/>
  <c r="J119" i="39"/>
  <c r="F119" i="39"/>
  <c r="B119" i="39"/>
  <c r="J118" i="39"/>
  <c r="F118" i="39"/>
  <c r="B118" i="39"/>
  <c r="J117" i="39"/>
  <c r="F117" i="39"/>
  <c r="B117" i="39"/>
  <c r="J116" i="39"/>
  <c r="F116" i="39"/>
  <c r="B116" i="39"/>
  <c r="J115" i="39"/>
  <c r="F115" i="39"/>
  <c r="B115" i="39"/>
  <c r="J114" i="39"/>
  <c r="F114" i="39"/>
  <c r="J113" i="39"/>
  <c r="F113" i="39"/>
  <c r="J112" i="39"/>
  <c r="F112" i="39"/>
  <c r="B112" i="39"/>
  <c r="J111" i="39"/>
  <c r="F111" i="39"/>
  <c r="B111" i="39"/>
  <c r="J110" i="39"/>
  <c r="F110" i="39"/>
  <c r="B110" i="39"/>
  <c r="J109" i="39"/>
  <c r="F109" i="39"/>
  <c r="B109" i="39"/>
  <c r="J108" i="39"/>
  <c r="F108" i="39"/>
  <c r="B108" i="39"/>
  <c r="I106" i="39"/>
  <c r="H106" i="39"/>
  <c r="E106" i="39"/>
  <c r="D106" i="39"/>
  <c r="B106" i="39" s="1"/>
  <c r="J104" i="39"/>
  <c r="F104" i="39"/>
  <c r="B104" i="39"/>
  <c r="J103" i="39"/>
  <c r="F103" i="39"/>
  <c r="B103" i="39"/>
  <c r="J102" i="39"/>
  <c r="F102" i="39"/>
  <c r="B102" i="39"/>
  <c r="J101" i="39"/>
  <c r="F101" i="39"/>
  <c r="B101" i="39"/>
  <c r="J100" i="39"/>
  <c r="F100" i="39"/>
  <c r="B100" i="39"/>
  <c r="I98" i="39"/>
  <c r="H98" i="39"/>
  <c r="E98" i="39"/>
  <c r="D98" i="39"/>
  <c r="J96" i="39"/>
  <c r="F96" i="39"/>
  <c r="J95" i="39"/>
  <c r="F95" i="39"/>
  <c r="B95" i="39"/>
  <c r="J94" i="39"/>
  <c r="F94" i="39"/>
  <c r="B94" i="39"/>
  <c r="J93" i="39"/>
  <c r="F93" i="39"/>
  <c r="B93" i="39"/>
  <c r="J92" i="39"/>
  <c r="F92" i="39"/>
  <c r="B92" i="39"/>
  <c r="J91" i="39"/>
  <c r="F91" i="39"/>
  <c r="I89" i="39"/>
  <c r="H89" i="39"/>
  <c r="E89" i="39"/>
  <c r="D89" i="39"/>
  <c r="J87" i="39"/>
  <c r="F87" i="39"/>
  <c r="B87" i="39"/>
  <c r="J86" i="39"/>
  <c r="F86" i="39"/>
  <c r="J85" i="39"/>
  <c r="F85" i="39"/>
  <c r="J84" i="39"/>
  <c r="F84" i="39"/>
  <c r="B84" i="39"/>
  <c r="J83" i="39"/>
  <c r="F83" i="39"/>
  <c r="B83" i="39"/>
  <c r="J82" i="39"/>
  <c r="F82" i="39"/>
  <c r="B82" i="39"/>
  <c r="J81" i="39"/>
  <c r="F81" i="39"/>
  <c r="I79" i="39"/>
  <c r="H79" i="39"/>
  <c r="E79" i="39"/>
  <c r="D79" i="39"/>
  <c r="J77" i="39"/>
  <c r="F77" i="39"/>
  <c r="J76" i="39"/>
  <c r="F76" i="39"/>
  <c r="J75" i="39"/>
  <c r="F75" i="39"/>
  <c r="J74" i="39"/>
  <c r="F74" i="39"/>
  <c r="B74" i="39"/>
  <c r="J73" i="39"/>
  <c r="F73" i="39"/>
  <c r="J72" i="39"/>
  <c r="F72" i="39"/>
  <c r="J71" i="39"/>
  <c r="F71" i="39"/>
  <c r="B71" i="39"/>
  <c r="I69" i="39"/>
  <c r="H69" i="39"/>
  <c r="E69" i="39"/>
  <c r="D69" i="39"/>
  <c r="B69" i="39" s="1"/>
  <c r="J60" i="39"/>
  <c r="F60" i="39"/>
  <c r="B60" i="39"/>
  <c r="J59" i="39"/>
  <c r="F59" i="39"/>
  <c r="B59" i="39"/>
  <c r="I57" i="39"/>
  <c r="H57" i="39"/>
  <c r="E57" i="39"/>
  <c r="D57" i="39"/>
  <c r="B57" i="39" s="1"/>
  <c r="J55" i="39"/>
  <c r="F55" i="39"/>
  <c r="B55" i="39"/>
  <c r="J54" i="39"/>
  <c r="F54" i="39"/>
  <c r="B54" i="39"/>
  <c r="J53" i="39"/>
  <c r="F53" i="39"/>
  <c r="B53" i="39"/>
  <c r="J52" i="39"/>
  <c r="F52" i="39"/>
  <c r="B52" i="39"/>
  <c r="J51" i="39"/>
  <c r="F51" i="39"/>
  <c r="B51" i="39"/>
  <c r="J50" i="39"/>
  <c r="F50" i="39"/>
  <c r="J49" i="39"/>
  <c r="F49" i="39"/>
  <c r="B49" i="39"/>
  <c r="J48" i="39"/>
  <c r="F48" i="39"/>
  <c r="B48" i="39"/>
  <c r="J47" i="39"/>
  <c r="F47" i="39"/>
  <c r="B47" i="39"/>
  <c r="J46" i="39"/>
  <c r="F46" i="39"/>
  <c r="B46" i="39"/>
  <c r="J45" i="39"/>
  <c r="F45" i="39"/>
  <c r="B45" i="39"/>
  <c r="J44" i="39"/>
  <c r="F44" i="39"/>
  <c r="B44" i="39"/>
  <c r="J43" i="39"/>
  <c r="F43" i="39"/>
  <c r="B43" i="39"/>
  <c r="I41" i="39"/>
  <c r="H41" i="39"/>
  <c r="E41" i="39"/>
  <c r="D41" i="39"/>
  <c r="J39" i="39"/>
  <c r="F39" i="39"/>
  <c r="B39" i="39"/>
  <c r="J38" i="39"/>
  <c r="F38" i="39"/>
  <c r="B38" i="39"/>
  <c r="J37" i="39"/>
  <c r="F37" i="39"/>
  <c r="B37" i="39"/>
  <c r="J36" i="39"/>
  <c r="F36" i="39"/>
  <c r="B36" i="39"/>
  <c r="J35" i="39"/>
  <c r="F35" i="39"/>
  <c r="B35" i="39"/>
  <c r="I33" i="39"/>
  <c r="H33" i="39"/>
  <c r="E33" i="39"/>
  <c r="D33" i="39"/>
  <c r="J31" i="39"/>
  <c r="F31" i="39"/>
  <c r="B31" i="39"/>
  <c r="J30" i="39"/>
  <c r="F30" i="39"/>
  <c r="B30" i="39"/>
  <c r="J29" i="39"/>
  <c r="F29" i="39"/>
  <c r="B29" i="39"/>
  <c r="J28" i="39"/>
  <c r="F28" i="39"/>
  <c r="B28" i="39"/>
  <c r="J27" i="39"/>
  <c r="F27" i="39"/>
  <c r="B27" i="39"/>
  <c r="J26" i="39"/>
  <c r="F26" i="39"/>
  <c r="B26" i="39"/>
  <c r="I24" i="39"/>
  <c r="H24" i="39"/>
  <c r="F24" i="39" s="1"/>
  <c r="E24" i="39"/>
  <c r="B24" i="39" s="1"/>
  <c r="D24" i="39"/>
  <c r="J22" i="39"/>
  <c r="F22" i="39"/>
  <c r="B22" i="39"/>
  <c r="J21" i="39"/>
  <c r="F21" i="39"/>
  <c r="B21" i="39"/>
  <c r="J20" i="39"/>
  <c r="F20" i="39"/>
  <c r="B20" i="39"/>
  <c r="J19" i="39"/>
  <c r="F19" i="39"/>
  <c r="B19" i="39"/>
  <c r="I17" i="39"/>
  <c r="H17" i="39"/>
  <c r="J17" i="39" s="1"/>
  <c r="E17" i="39"/>
  <c r="D17" i="39"/>
  <c r="J15" i="39"/>
  <c r="F15" i="39"/>
  <c r="B15" i="39"/>
  <c r="J14" i="39"/>
  <c r="F14" i="39"/>
  <c r="B14" i="39"/>
  <c r="J12" i="39"/>
  <c r="F12" i="39"/>
  <c r="B12" i="39"/>
  <c r="J11" i="39"/>
  <c r="F11" i="39"/>
  <c r="B11" i="39"/>
  <c r="J89" i="39" l="1"/>
  <c r="D9" i="39"/>
  <c r="F69" i="39"/>
  <c r="B89" i="39"/>
  <c r="B130" i="39"/>
  <c r="J57" i="39"/>
  <c r="J24" i="39"/>
  <c r="J69" i="39"/>
  <c r="B98" i="39"/>
  <c r="F135" i="39"/>
  <c r="H9" i="39"/>
  <c r="F9" i="39" s="1"/>
  <c r="F89" i="39"/>
  <c r="E9" i="39"/>
  <c r="B41" i="39"/>
  <c r="F98" i="39"/>
  <c r="J98" i="39"/>
  <c r="I9" i="39"/>
  <c r="J41" i="39"/>
  <c r="F41" i="39"/>
  <c r="F57" i="39"/>
  <c r="J33" i="39"/>
  <c r="F33" i="39"/>
  <c r="B33" i="39"/>
  <c r="J79" i="39"/>
  <c r="F79" i="39"/>
  <c r="J106" i="39"/>
  <c r="F106" i="39"/>
  <c r="F17" i="39"/>
  <c r="B17" i="39"/>
  <c r="B79" i="39"/>
  <c r="J130" i="39"/>
  <c r="F130" i="39"/>
  <c r="J9" i="39" l="1"/>
  <c r="B9" i="39"/>
  <c r="C59" i="39" s="1"/>
  <c r="G44" i="39"/>
  <c r="G118" i="39"/>
  <c r="G110" i="39"/>
  <c r="G111" i="39"/>
  <c r="G24" i="39"/>
  <c r="G142" i="39"/>
  <c r="G141" i="39"/>
  <c r="G59" i="39"/>
  <c r="G39" i="39"/>
  <c r="G22" i="39"/>
  <c r="G117" i="39"/>
  <c r="G93" i="39"/>
  <c r="G132" i="39"/>
  <c r="G79" i="39"/>
  <c r="G17" i="39"/>
  <c r="G33" i="39"/>
  <c r="C44" i="39"/>
  <c r="C53" i="39"/>
  <c r="C74" i="39"/>
  <c r="C26" i="39"/>
  <c r="C143" i="39"/>
  <c r="C133" i="39"/>
  <c r="C128" i="39"/>
  <c r="C83" i="39"/>
  <c r="C139" i="39"/>
  <c r="C29" i="39"/>
  <c r="C14" i="39"/>
  <c r="C100" i="39"/>
  <c r="C71" i="39"/>
  <c r="C24" i="39"/>
  <c r="C116" i="39"/>
  <c r="C43" i="39"/>
  <c r="G19" i="39"/>
  <c r="G139" i="39"/>
  <c r="G21" i="39"/>
  <c r="G45" i="39"/>
  <c r="G138" i="39"/>
  <c r="G106" i="39"/>
  <c r="G75" i="39"/>
  <c r="G29" i="39"/>
  <c r="G96" i="39"/>
  <c r="G101" i="39"/>
  <c r="G47" i="39"/>
  <c r="G137" i="39"/>
  <c r="G102" i="39"/>
  <c r="G76" i="39"/>
  <c r="G41" i="39"/>
  <c r="G27" i="39"/>
  <c r="G92" i="39"/>
  <c r="G11" i="39"/>
  <c r="G81" i="39"/>
  <c r="G9" i="39"/>
  <c r="G128" i="39"/>
  <c r="G116" i="39"/>
  <c r="G95" i="39"/>
  <c r="G91" i="39"/>
  <c r="G84" i="39"/>
  <c r="G83" i="39"/>
  <c r="G52" i="39"/>
  <c r="G51" i="39"/>
  <c r="G48" i="39"/>
  <c r="G38" i="39"/>
  <c r="G31" i="39"/>
  <c r="G30" i="39"/>
  <c r="G15" i="39"/>
  <c r="G14" i="39"/>
  <c r="G87" i="39"/>
  <c r="G55" i="39"/>
  <c r="G145" i="39"/>
  <c r="G144" i="39"/>
  <c r="G140" i="39"/>
  <c r="G109" i="39"/>
  <c r="G85" i="39"/>
  <c r="G46" i="39"/>
  <c r="G36" i="39"/>
  <c r="G20" i="39"/>
  <c r="G72" i="39"/>
  <c r="G26" i="39"/>
  <c r="G104" i="39"/>
  <c r="G103" i="39"/>
  <c r="G74" i="39"/>
  <c r="G77" i="39"/>
  <c r="G69" i="39"/>
  <c r="G53" i="39"/>
  <c r="G43" i="39"/>
  <c r="G100" i="39"/>
  <c r="G54" i="39"/>
  <c r="G130" i="39"/>
  <c r="G115" i="39"/>
  <c r="G108" i="39"/>
  <c r="G57" i="39"/>
  <c r="G28" i="39"/>
  <c r="G98" i="39"/>
  <c r="G89" i="39"/>
  <c r="G114" i="39"/>
  <c r="G73" i="39"/>
  <c r="G133" i="39"/>
  <c r="G119" i="39"/>
  <c r="G94" i="39"/>
  <c r="G49" i="39"/>
  <c r="G35" i="39"/>
  <c r="G143" i="39"/>
  <c r="G112" i="39"/>
  <c r="G82" i="39"/>
  <c r="G50" i="39"/>
  <c r="G12" i="39"/>
  <c r="G60" i="39"/>
  <c r="G113" i="39"/>
  <c r="G37" i="39"/>
  <c r="G135" i="39"/>
  <c r="G71" i="39"/>
  <c r="G86" i="39"/>
  <c r="C41" i="39"/>
  <c r="C69" i="39" l="1"/>
  <c r="C45" i="39"/>
  <c r="C135" i="39"/>
  <c r="C103" i="39"/>
  <c r="C110" i="39"/>
  <c r="C49" i="39"/>
  <c r="C31" i="39"/>
  <c r="C137" i="39"/>
  <c r="C117" i="39"/>
  <c r="C87" i="39"/>
  <c r="C106" i="39"/>
  <c r="C140" i="39"/>
  <c r="C39" i="39"/>
  <c r="C98" i="39"/>
  <c r="C102" i="39"/>
  <c r="C11" i="39"/>
  <c r="C19" i="39"/>
  <c r="C22" i="39"/>
  <c r="C93" i="39"/>
  <c r="C54" i="39"/>
  <c r="C30" i="39"/>
  <c r="C119" i="39"/>
  <c r="C47" i="39"/>
  <c r="C95" i="39"/>
  <c r="C115" i="39"/>
  <c r="C57" i="39"/>
  <c r="C84" i="39"/>
  <c r="C89" i="39"/>
  <c r="C27" i="39"/>
  <c r="C82" i="39"/>
  <c r="C130" i="39"/>
  <c r="C144" i="39"/>
  <c r="C51" i="39"/>
  <c r="C28" i="39"/>
  <c r="C20" i="39"/>
  <c r="C38" i="39"/>
  <c r="C118" i="39"/>
  <c r="C101" i="39"/>
  <c r="C33" i="39"/>
  <c r="C17" i="39"/>
  <c r="C79" i="39"/>
  <c r="C37" i="39"/>
  <c r="C109" i="39"/>
  <c r="C141" i="39"/>
  <c r="C15" i="39"/>
  <c r="C12" i="39"/>
  <c r="C112" i="39"/>
  <c r="C104" i="39"/>
  <c r="C145" i="39"/>
  <c r="C52" i="39"/>
  <c r="C21" i="39"/>
  <c r="C92" i="39"/>
  <c r="C94" i="39"/>
  <c r="C108" i="39"/>
  <c r="C60" i="39"/>
  <c r="C36" i="39"/>
  <c r="C48" i="39"/>
  <c r="C138" i="39"/>
  <c r="C9" i="39"/>
  <c r="C46" i="39"/>
  <c r="C111" i="39"/>
  <c r="C132" i="39"/>
  <c r="C55" i="39"/>
  <c r="C35" i="39"/>
  <c r="C81" i="39"/>
  <c r="C50" i="39"/>
  <c r="C114" i="39"/>
  <c r="C142" i="39"/>
</calcChain>
</file>

<file path=xl/connections.xml><?xml version="1.0" encoding="utf-8"?>
<connections xmlns="http://schemas.openxmlformats.org/spreadsheetml/2006/main">
  <connection id="1" sourceFile="Z:\Nacimientos_y_fetales\2017\Base de datos 2017\BASE DE DATOS - BOLETIN 2017.accdb" keepAlive="1" name="BASE DE DATOS - BOLETIN 2017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2" sourceFile="T:\Nacimientos_y_fetales\2017\Base de datos 2017\BASE DE DATOS - BOLETIN 2017.accdb" keepAlive="1" name="BASE DE DATOS - BOLETIN 20171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2017" commandType="3"/>
  </connection>
  <connection id="3" sourceFile="C:\Users\rcosme\Documents\Bases de datos\2017\Nueva carpeta\BASE DE DATOS - BOLETIN 20171.accdb" keepAlive="1" name="BASE DE DATOS - BOLETIN 201711" type="5" refreshedVersion="5">
    <dbPr connection="Provider=Microsoft.ACE.OLEDB.12.0;User ID=Admin;Data Source=C:\Users\rcosme\Documents\Bases de datos\2017\Nueva carpeta\BASE DE DATOS - BOLETIN 20171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AGOSTO)" commandType="3"/>
  </connection>
  <connection id="4" sourceFile="T:\Nacimientos_y_fetales\2017\Base de datos 2017\BASE DE DATOS - BOLETIN 2017.accdb" keepAlive="1" name="BASE DE DATOS - BOLETIN 20172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2017 (2)" commandType="3"/>
  </connection>
  <connection id="5" sourceFile="T:\Nacimientos_y_fetales\2017\Base de datos 2017\BASE DE DATOS - BOLETIN 2017.accdb" keepAlive="1" name="BASE DE DATOS - BOLETIN 20173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2017" commandType="3"/>
  </connection>
  <connection id="6" sourceFile="Z:\Nacimientos_y_fetales\2017\Base de datos 2017\BASE DE DATOS - BOLETIN 2017.accdb" keepAlive="1" name="BASE DE DATOS - BOLETIN 20174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" commandType="3"/>
  </connection>
  <connection id="7" sourceFile="X:\Nacimientos_y_fetales\2015\Base de datos\Base de datos de 2015 (boletín).accdb" keepAlive="1" name="Base de datos de 2015 (boletín)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8" sourceFile="X:\Nacimientos_y_fetales\2015\Base de datos\Base de datos de 2015 (boletín).accdb" keepAlive="1" name="Base de datos de 2015 (boletín)1" type="5" refreshedVersion="4" saveData="1">
    <dbPr connection="Provider=Microsoft.ACE.OLEDB.12.0;User ID=Admin;Data Source=X:\Nacimientos_y_fetales\2015\Base de datos\Base de datos de 2015 (boletín)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 (boletín)" commandType="3"/>
  </connection>
  <connection id="9" sourceFile="Z:\Nacimientos y fetales\2014\DBO_BASE DE DATOS DE NAC Y FET 2014.accdb" keepAlive="1" name="DBO_BASE DE DATOS DE NAC Y FET 2014" type="5" refreshedVersion="4">
    <dbPr connection="Provider=Microsoft.ACE.OLEDB.12.0;User ID=Admin;Data Source=Z:\Nacimientos y fetales\2014\DBO_BASE DE DATOS DE NAC Y FET 2014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NACIMIENTOS (Cuadros)" commandType="3"/>
  </connection>
</connections>
</file>

<file path=xl/sharedStrings.xml><?xml version="1.0" encoding="utf-8"?>
<sst xmlns="http://schemas.openxmlformats.org/spreadsheetml/2006/main" count="195" uniqueCount="112">
  <si>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</si>
  <si>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</si>
  <si>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</si>
  <si>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</si>
  <si>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</si>
  <si>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</si>
  <si>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</si>
  <si>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</si>
  <si>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             TOTAL.....................................................................</t>
  </si>
  <si>
    <t xml:space="preserve">            Área urbana..................................................</t>
  </si>
  <si>
    <t xml:space="preserve">            Área rural........................................</t>
  </si>
  <si>
    <t xml:space="preserve">       Ciudad de Panamá........................………………………………………..</t>
  </si>
  <si>
    <t xml:space="preserve">       Ciudad de Colón..................................................………………………………………..</t>
  </si>
  <si>
    <t xml:space="preserve">    Bocas del Toro.....................................................………………………………………..</t>
  </si>
  <si>
    <t xml:space="preserve">    Changuinola...........................................................………………………………………...</t>
  </si>
  <si>
    <t xml:space="preserve">    Chiriquí Grande.......................................................………………………………………..</t>
  </si>
  <si>
    <t xml:space="preserve">    Aguadulce.............................................................………………………………………..</t>
  </si>
  <si>
    <t xml:space="preserve">    Antón......................................................................………………………………………..</t>
  </si>
  <si>
    <t xml:space="preserve">    La Pintada.................................................................………………………………………..</t>
  </si>
  <si>
    <t xml:space="preserve">    Natá...........................................................................………………………………………..</t>
  </si>
  <si>
    <t xml:space="preserve">    Olá........................................................................………………………………………..</t>
  </si>
  <si>
    <t xml:space="preserve">    Penonomé..............................................................………………………………………..</t>
  </si>
  <si>
    <t xml:space="preserve">    Colón......................................................................………………………………………..</t>
  </si>
  <si>
    <t xml:space="preserve">    Chagres..................................................................………………………………………..</t>
  </si>
  <si>
    <t xml:space="preserve">    Donoso....................................................................………………………………………..</t>
  </si>
  <si>
    <t xml:space="preserve">    Portobelo.....................................................................………………………………………..</t>
  </si>
  <si>
    <t xml:space="preserve">    Santa Isabel................................................................………………………………………..</t>
  </si>
  <si>
    <t xml:space="preserve">    Alanje.....................................................................………………………………………..</t>
  </si>
  <si>
    <t xml:space="preserve">    Barú..............................................................................………………………………………..</t>
  </si>
  <si>
    <t xml:space="preserve">    Boquerón..........................................................................………………………………………..</t>
  </si>
  <si>
    <t xml:space="preserve">    Boquete......................................................................………………………………………..</t>
  </si>
  <si>
    <t xml:space="preserve">    Bugaba.........................................................................………………………………………..</t>
  </si>
  <si>
    <t xml:space="preserve">    David........................................................................………………………………………..</t>
  </si>
  <si>
    <t xml:space="preserve">    Dolega....................................................................………………………………………..</t>
  </si>
  <si>
    <t xml:space="preserve">    Gualaca...................................................................………………………………………..</t>
  </si>
  <si>
    <t xml:space="preserve">    Remedios...................................................................………………………………………..</t>
  </si>
  <si>
    <t xml:space="preserve">    Renacimiento..................................................................………………………………………..</t>
  </si>
  <si>
    <t xml:space="preserve">    San Félix..................................................................………………………………………..</t>
  </si>
  <si>
    <t xml:space="preserve">    San Lorenzo..........................................................………………………………………..</t>
  </si>
  <si>
    <t xml:space="preserve">    Tolé..........................................................................………………………………………..</t>
  </si>
  <si>
    <t xml:space="preserve">    Chepigana..............................................................………………………………………..</t>
  </si>
  <si>
    <t xml:space="preserve">    Pinogana................................................................………………………………………..</t>
  </si>
  <si>
    <t xml:space="preserve">    Chitré............................................................................………………………………………..</t>
  </si>
  <si>
    <t xml:space="preserve">    Las Minas.............................................................………………………………………..</t>
  </si>
  <si>
    <t xml:space="preserve">    Los Pozos...............................................................………………………………………..</t>
  </si>
  <si>
    <t xml:space="preserve">    Ocú.........................................................................………………………………………..</t>
  </si>
  <si>
    <t xml:space="preserve">    Parita........................................................................………………………………………..</t>
  </si>
  <si>
    <t xml:space="preserve">    Pesé........................................................................………………………………………..</t>
  </si>
  <si>
    <t xml:space="preserve">    Santa María.................................................................………………………………………..</t>
  </si>
  <si>
    <t xml:space="preserve">    Guararé......................................................................………………………………………..</t>
  </si>
  <si>
    <t xml:space="preserve">    Las Tablas......................................................................………………………………………..</t>
  </si>
  <si>
    <t xml:space="preserve">    Los Santos.......................................................................………………………………………..</t>
  </si>
  <si>
    <t xml:space="preserve">    Macaracas................................................................………………………………………..</t>
  </si>
  <si>
    <t xml:space="preserve">    Pedasí......................................................................………………………………………..</t>
  </si>
  <si>
    <t xml:space="preserve">    Pocrí............................................................................………………………………………..</t>
  </si>
  <si>
    <t xml:space="preserve">    Tonosí.......................................................................………………………………………..</t>
  </si>
  <si>
    <t xml:space="preserve">    Arraiján.................................................................………………………………………..</t>
  </si>
  <si>
    <t xml:space="preserve">    Balboa.........................................................................………………………………………..</t>
  </si>
  <si>
    <t xml:space="preserve">    Capira.........................................................................………………………………………...</t>
  </si>
  <si>
    <t xml:space="preserve">    Chame...........................................................................………………………………………..</t>
  </si>
  <si>
    <t xml:space="preserve">    Chepo....................................................................………………………………………..</t>
  </si>
  <si>
    <t xml:space="preserve">    Chimán......................................................................………………………………………..</t>
  </si>
  <si>
    <t xml:space="preserve">    La Chorrera..................................................................………………………………………..</t>
  </si>
  <si>
    <t xml:space="preserve">    Panamá....................................................................………………………………………..</t>
  </si>
  <si>
    <t xml:space="preserve">    San Carlos.................................................................………………………………………..</t>
  </si>
  <si>
    <t xml:space="preserve">    San Miguelito............................................................………………………………………..</t>
  </si>
  <si>
    <t xml:space="preserve">    Taboga...................................................................………………………………………..</t>
  </si>
  <si>
    <t xml:space="preserve">    Atalaya.................................................................………………………………………..</t>
  </si>
  <si>
    <t xml:space="preserve">    Calobre..................................................................………………………………………..</t>
  </si>
  <si>
    <t xml:space="preserve">    Cañazas.................................................................………………………………………..</t>
  </si>
  <si>
    <t xml:space="preserve">    La Mesa..................................................................………………………………………..</t>
  </si>
  <si>
    <t xml:space="preserve">    Las Palmas..............................................................………………………………………..</t>
  </si>
  <si>
    <t xml:space="preserve">    Montijo...................................................................………………………………………...</t>
  </si>
  <si>
    <t xml:space="preserve">    Río de Jesús...............................................................………………………………………..</t>
  </si>
  <si>
    <t xml:space="preserve">    San Francisco.........................................................………………………………………..</t>
  </si>
  <si>
    <t xml:space="preserve">    Santa Fe..................................................................………………………………………..</t>
  </si>
  <si>
    <t xml:space="preserve">    Santiago....................................................................………………………………………..</t>
  </si>
  <si>
    <t xml:space="preserve">    Soná.......................................................................………………………………………..</t>
  </si>
  <si>
    <t xml:space="preserve">    Mariato ...................................................................………………………………………...</t>
  </si>
  <si>
    <t xml:space="preserve">    Cémaco...........................................................…........................………………………………………..</t>
  </si>
  <si>
    <t xml:space="preserve">    Sambú...........................................................…........................………………………………………..</t>
  </si>
  <si>
    <t xml:space="preserve">    Besiko...........................................................…........................………………………………………..</t>
  </si>
  <si>
    <t xml:space="preserve">    Mironó...........................................................…........................………………………………………..</t>
  </si>
  <si>
    <t xml:space="preserve">    Müna...........................................................…........................………………………………………..</t>
  </si>
  <si>
    <t xml:space="preserve">    Nole Duima...........................................................…........................………………………………………..</t>
  </si>
  <si>
    <t xml:space="preserve">    Ñürüm...........................................................…........................………………………………………..</t>
  </si>
  <si>
    <t xml:space="preserve">    Kankintú...........................................................…........................………………………………………..</t>
  </si>
  <si>
    <t xml:space="preserve">    Kusapín...........................................................…........................………………………………………..</t>
  </si>
  <si>
    <t>Bocas del Toro.....................................................………………………………………..</t>
  </si>
  <si>
    <t>Coclé..........................................................................………………………………………..</t>
  </si>
  <si>
    <t>Colón......................................................................………………………………………..</t>
  </si>
  <si>
    <t>Chiriquí.....................................................................………………………………………..</t>
  </si>
  <si>
    <t>Darién...........................................................................………………………………………..</t>
  </si>
  <si>
    <t>Herrera......................................................................................………………………………………..</t>
  </si>
  <si>
    <t>Los Santos...........................................................………………………………………..</t>
  </si>
  <si>
    <t>Panamá......................................................................………………………………………..</t>
  </si>
  <si>
    <t>Veraguas...............................................................………………………………………..</t>
  </si>
  <si>
    <t>Comarca Kuna Yala..........................................................………………………………………..</t>
  </si>
  <si>
    <t>Comarca Emberá....................……………………………........................………………………………………..</t>
  </si>
  <si>
    <t>Comarca Ngäbe Buglé...........................................................…........................………………………………………..</t>
  </si>
  <si>
    <t xml:space="preserve">    Jirondai...........................................................…........................………………………………………..</t>
  </si>
  <si>
    <t xml:space="preserve">    Santa Catalina o Calovébora...........................................................…........................………………………………………..</t>
  </si>
  <si>
    <t xml:space="preserve">Área, ciudad, provincia,                                                  comarca indígena                              y distrito </t>
  </si>
  <si>
    <t>-</t>
  </si>
  <si>
    <t xml:space="preserve">  -   Cantidad nula o cero</t>
  </si>
  <si>
    <r>
      <rPr>
        <sz val="9"/>
        <rFont val="Arial"/>
        <family val="2"/>
      </rPr>
      <t xml:space="preserve">0.0 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</si>
  <si>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 xml:space="preserve"> SEGÚN ÁREA, CIUDAD, PROVINCIA, COMARCA INDÍGENA Y DISTRITO:  AÑO 2017</t>
  </si>
  <si>
    <t>NOTA:  El total de "Ocurrencia" incluye 6 nacimientos vivos de residentes en el extranjero.</t>
  </si>
  <si>
    <t xml:space="preserve">    Almirante...........................................................………………………………………...</t>
  </si>
  <si>
    <t>Panamá Oeste…........................................................................………………………………………..</t>
  </si>
  <si>
    <t>Índice de masculi-     nidad (por            100                    mujeres)</t>
  </si>
  <si>
    <t xml:space="preserve">  Cuadro 3. NACIMIENTOS VIVOS EN LA REPÚBLICA, POR LUGAR DE OCURRENCIA, RESIDENCIA Y SEXO,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</si>
</sst>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FF3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/>
      <diagonal/>
    </border>
  </borders>
  <cellStyleXfs count="4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5" fillId="0" borderId="0"/>
    <xf numFmtId="0" fontId="2" fillId="0" borderId="0"/>
    <xf numFmtId="0" fontId="2" fillId="0" borderId="0"/>
    <xf numFmtId="0" fontId="4" fillId="0" borderId="0"/>
    <xf numFmtId="0" fontId="2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9" applyNumberFormat="0" applyFill="0" applyAlignment="0" applyProtection="0"/>
    <xf numFmtId="0" fontId="2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5" fillId="0" borderId="0" xfId="34" applyFont="1" applyBorder="1"/>
    <xf numFmtId="0" fontId="5" fillId="0" borderId="0" xfId="34" applyFont="1" applyFill="1"/>
    <xf numFmtId="0" fontId="5" fillId="0" borderId="0" xfId="34" applyFont="1" applyFill="1" applyAlignment="1">
      <alignment horizontal="right"/>
    </xf>
    <xf numFmtId="3" fontId="5" fillId="0" borderId="0" xfId="34" applyNumberFormat="1" applyFont="1" applyFill="1"/>
    <xf numFmtId="1" fontId="5" fillId="0" borderId="0" xfId="34" applyNumberFormat="1" applyFont="1" applyFill="1"/>
    <xf numFmtId="0" fontId="5" fillId="0" borderId="0" xfId="34" applyFont="1" applyFill="1" applyBorder="1" applyAlignment="1">
      <alignment horizontal="center" vertical="center"/>
    </xf>
    <xf numFmtId="0" fontId="5" fillId="0" borderId="11" xfId="34" applyFont="1" applyBorder="1" applyAlignment="1">
      <alignment horizontal="center"/>
    </xf>
    <xf numFmtId="0" fontId="5" fillId="0" borderId="12" xfId="34" applyFont="1" applyFill="1" applyBorder="1" applyAlignment="1">
      <alignment horizontal="center"/>
    </xf>
    <xf numFmtId="0" fontId="5" fillId="0" borderId="12" xfId="34" applyFont="1" applyFill="1" applyBorder="1" applyAlignment="1">
      <alignment horizontal="right"/>
    </xf>
    <xf numFmtId="0" fontId="5" fillId="0" borderId="12" xfId="34" applyFont="1" applyFill="1" applyBorder="1" applyAlignment="1">
      <alignment horizontal="center" vertical="center"/>
    </xf>
    <xf numFmtId="3" fontId="5" fillId="0" borderId="12" xfId="34" applyNumberFormat="1" applyFont="1" applyFill="1" applyBorder="1" applyAlignment="1">
      <alignment horizontal="center"/>
    </xf>
    <xf numFmtId="1" fontId="5" fillId="0" borderId="13" xfId="34" applyNumberFormat="1" applyFont="1" applyFill="1" applyBorder="1" applyAlignment="1">
      <alignment horizontal="center"/>
    </xf>
    <xf numFmtId="0" fontId="3" fillId="0" borderId="11" xfId="34" applyFont="1" applyBorder="1"/>
    <xf numFmtId="3" fontId="3" fillId="0" borderId="12" xfId="36" applyNumberFormat="1" applyFont="1" applyFill="1" applyBorder="1" applyAlignment="1">
      <alignment horizontal="right"/>
    </xf>
    <xf numFmtId="165" fontId="3" fillId="0" borderId="12" xfId="36" applyNumberFormat="1" applyFont="1" applyFill="1" applyBorder="1" applyAlignment="1">
      <alignment horizontal="right"/>
    </xf>
    <xf numFmtId="3" fontId="5" fillId="0" borderId="12" xfId="36" applyNumberFormat="1" applyFont="1" applyFill="1" applyBorder="1" applyAlignment="1">
      <alignment horizontal="right"/>
    </xf>
    <xf numFmtId="1" fontId="5" fillId="0" borderId="13" xfId="34" applyNumberFormat="1" applyFont="1" applyFill="1" applyBorder="1" applyAlignment="1">
      <alignment horizontal="right"/>
    </xf>
    <xf numFmtId="165" fontId="5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5" fillId="0" borderId="11" xfId="34" applyFont="1" applyBorder="1"/>
    <xf numFmtId="3" fontId="5" fillId="0" borderId="12" xfId="34" applyNumberFormat="1" applyFont="1" applyFill="1" applyBorder="1" applyAlignment="1">
      <alignment horizontal="right"/>
    </xf>
    <xf numFmtId="3" fontId="5" fillId="0" borderId="12" xfId="36" applyNumberFormat="1" applyFont="1" applyBorder="1" applyAlignment="1">
      <alignment horizontal="right"/>
    </xf>
    <xf numFmtId="3" fontId="3" fillId="0" borderId="12" xfId="34" applyNumberFormat="1" applyFont="1" applyFill="1" applyBorder="1" applyAlignment="1">
      <alignment horizontal="right"/>
    </xf>
    <xf numFmtId="3" fontId="3" fillId="0" borderId="12" xfId="34" applyNumberFormat="1" applyFont="1" applyBorder="1" applyAlignment="1">
      <alignment horizontal="right"/>
    </xf>
    <xf numFmtId="0" fontId="5" fillId="0" borderId="14" xfId="34" applyFont="1" applyBorder="1" applyAlignment="1">
      <alignment horizontal="center"/>
    </xf>
    <xf numFmtId="0" fontId="5" fillId="0" borderId="15" xfId="34" applyFont="1" applyFill="1" applyBorder="1" applyAlignment="1">
      <alignment horizontal="right"/>
    </xf>
    <xf numFmtId="0" fontId="5" fillId="0" borderId="15" xfId="34" applyFont="1" applyBorder="1" applyAlignment="1">
      <alignment horizontal="center" vertical="center"/>
    </xf>
    <xf numFmtId="3" fontId="5" fillId="0" borderId="15" xfId="34" applyNumberFormat="1" applyFont="1" applyBorder="1" applyAlignment="1">
      <alignment horizontal="center"/>
    </xf>
    <xf numFmtId="0" fontId="5" fillId="0" borderId="15" xfId="34" applyFont="1" applyFill="1" applyBorder="1" applyAlignment="1">
      <alignment horizontal="center"/>
    </xf>
    <xf numFmtId="0" fontId="5" fillId="0" borderId="16" xfId="34" applyFont="1" applyBorder="1" applyAlignment="1">
      <alignment horizontal="center" vertical="center"/>
    </xf>
    <xf numFmtId="1" fontId="5" fillId="0" borderId="16" xfId="34" applyNumberFormat="1" applyFont="1" applyFill="1" applyBorder="1" applyAlignment="1">
      <alignment horizontal="center"/>
    </xf>
    <xf numFmtId="0" fontId="3" fillId="0" borderId="0" xfId="34" applyFont="1" applyBorder="1"/>
    <xf numFmtId="0" fontId="5" fillId="0" borderId="12" xfId="36" applyFont="1" applyBorder="1" applyAlignment="1">
      <alignment horizontal="right"/>
    </xf>
    <xf numFmtId="165" fontId="5" fillId="0" borderId="15" xfId="36" applyNumberFormat="1" applyFont="1" applyFill="1" applyBorder="1" applyAlignment="1">
      <alignment horizontal="right"/>
    </xf>
    <xf numFmtId="3" fontId="5" fillId="0" borderId="15" xfId="36" applyNumberFormat="1" applyFont="1" applyBorder="1"/>
    <xf numFmtId="165" fontId="5" fillId="0" borderId="15" xfId="36" applyNumberFormat="1" applyFont="1" applyFill="1" applyBorder="1"/>
    <xf numFmtId="1" fontId="5" fillId="0" borderId="16" xfId="34" applyNumberFormat="1" applyFont="1" applyFill="1" applyBorder="1"/>
    <xf numFmtId="0" fontId="5" fillId="0" borderId="0" xfId="35" applyFont="1"/>
    <xf numFmtId="3" fontId="5" fillId="0" borderId="0" xfId="36" applyNumberFormat="1" applyFont="1"/>
    <xf numFmtId="3" fontId="5" fillId="0" borderId="11" xfId="36" applyNumberFormat="1" applyFont="1" applyBorder="1"/>
    <xf numFmtId="3" fontId="5" fillId="0" borderId="11" xfId="36" applyNumberFormat="1" applyFont="1" applyBorder="1" applyAlignment="1">
      <alignment horizontal="right"/>
    </xf>
    <xf numFmtId="0" fontId="5" fillId="0" borderId="17" xfId="35" applyFont="1" applyBorder="1"/>
    <xf numFmtId="3" fontId="5" fillId="0" borderId="18" xfId="34" applyNumberFormat="1" applyFont="1" applyFill="1" applyBorder="1" applyAlignment="1">
      <alignment horizontal="right"/>
    </xf>
    <xf numFmtId="164" fontId="5" fillId="0" borderId="18" xfId="34" applyNumberFormat="1" applyFont="1" applyFill="1" applyBorder="1" applyAlignment="1">
      <alignment horizontal="right"/>
    </xf>
    <xf numFmtId="1" fontId="5" fillId="0" borderId="19" xfId="34" applyNumberFormat="1" applyFont="1" applyFill="1" applyBorder="1" applyAlignment="1">
      <alignment horizontal="right"/>
    </xf>
    <xf numFmtId="0" fontId="5" fillId="0" borderId="0" xfId="34" applyFont="1"/>
    <xf numFmtId="164" fontId="5" fillId="0" borderId="0" xfId="34" applyNumberFormat="1" applyFont="1" applyFill="1" applyBorder="1" applyAlignment="1">
      <alignment horizontal="right"/>
    </xf>
    <xf numFmtId="3" fontId="5" fillId="0" borderId="0" xfId="34" applyNumberFormat="1" applyFont="1" applyBorder="1" applyAlignment="1">
      <alignment horizontal="right"/>
    </xf>
    <xf numFmtId="0" fontId="6" fillId="0" borderId="0" xfId="34" applyFont="1" applyFill="1"/>
    <xf numFmtId="0" fontId="6" fillId="0" borderId="0" xfId="34" applyFont="1" applyFill="1" applyAlignment="1">
      <alignment horizontal="right"/>
    </xf>
    <xf numFmtId="3" fontId="6" fillId="0" borderId="0" xfId="34" applyNumberFormat="1" applyFont="1" applyFill="1"/>
    <xf numFmtId="3" fontId="5" fillId="0" borderId="11" xfId="34" applyNumberFormat="1" applyFont="1" applyFill="1" applyBorder="1" applyAlignment="1">
      <alignment horizontal="right"/>
    </xf>
    <xf numFmtId="3" fontId="3" fillId="0" borderId="11" xfId="36" applyNumberFormat="1" applyFont="1" applyFill="1" applyBorder="1" applyAlignment="1">
      <alignment horizontal="right"/>
    </xf>
    <xf numFmtId="3" fontId="5" fillId="0" borderId="11" xfId="36" applyNumberFormat="1" applyFont="1" applyFill="1" applyBorder="1" applyAlignment="1">
      <alignment horizontal="right"/>
    </xf>
    <xf numFmtId="0" fontId="5" fillId="0" borderId="15" xfId="34" applyFont="1" applyFill="1" applyBorder="1" applyAlignment="1">
      <alignment horizontal="center" vertical="center"/>
    </xf>
    <xf numFmtId="3" fontId="5" fillId="0" borderId="15" xfId="36" applyNumberFormat="1" applyFont="1" applyFill="1" applyBorder="1" applyAlignment="1">
      <alignment horizontal="right"/>
    </xf>
    <xf numFmtId="3" fontId="5" fillId="0" borderId="20" xfId="36" applyNumberFormat="1" applyFont="1" applyFill="1" applyBorder="1" applyAlignment="1">
      <alignment horizontal="right"/>
    </xf>
    <xf numFmtId="3" fontId="5" fillId="0" borderId="13" xfId="36" applyNumberFormat="1" applyFont="1" applyFill="1" applyBorder="1" applyAlignment="1">
      <alignment horizontal="right"/>
    </xf>
    <xf numFmtId="3" fontId="3" fillId="0" borderId="13" xfId="36" applyNumberFormat="1" applyFont="1" applyFill="1" applyBorder="1" applyAlignment="1">
      <alignment horizontal="right"/>
    </xf>
    <xf numFmtId="0" fontId="5" fillId="0" borderId="0" xfId="33"/>
    <xf numFmtId="3" fontId="5" fillId="0" borderId="12" xfId="33" applyNumberFormat="1" applyFill="1" applyBorder="1"/>
    <xf numFmtId="3" fontId="5" fillId="0" borderId="12" xfId="33" applyNumberFormat="1" applyBorder="1"/>
    <xf numFmtId="3" fontId="5" fillId="0" borderId="11" xfId="33" applyNumberFormat="1" applyFill="1" applyBorder="1"/>
    <xf numFmtId="3" fontId="5" fillId="0" borderId="11" xfId="33" applyNumberFormat="1" applyBorder="1"/>
    <xf numFmtId="3" fontId="5" fillId="0" borderId="0" xfId="33" applyNumberFormat="1" applyFill="1"/>
    <xf numFmtId="3" fontId="5" fillId="0" borderId="13" xfId="33" applyNumberFormat="1" applyBorder="1"/>
    <xf numFmtId="0" fontId="5" fillId="0" borderId="12" xfId="33" applyNumberFormat="1" applyBorder="1"/>
    <xf numFmtId="0" fontId="5" fillId="0" borderId="0" xfId="33" applyFont="1"/>
    <xf numFmtId="3" fontId="5" fillId="0" borderId="0" xfId="33" applyNumberFormat="1" applyFill="1" applyBorder="1"/>
    <xf numFmtId="3" fontId="5" fillId="0" borderId="0" xfId="33" applyNumberFormat="1"/>
    <xf numFmtId="0" fontId="5" fillId="24" borderId="0" xfId="34" applyFont="1" applyFill="1" applyBorder="1"/>
    <xf numFmtId="0" fontId="5" fillId="0" borderId="12" xfId="33" applyBorder="1"/>
    <xf numFmtId="3" fontId="3" fillId="0" borderId="12" xfId="33" applyNumberFormat="1" applyFont="1" applyBorder="1"/>
    <xf numFmtId="0" fontId="5" fillId="24" borderId="11" xfId="34" applyFont="1" applyFill="1" applyBorder="1"/>
    <xf numFmtId="0" fontId="5" fillId="0" borderId="12" xfId="33" applyFill="1" applyBorder="1"/>
    <xf numFmtId="0" fontId="5" fillId="0" borderId="18" xfId="33" applyFill="1" applyBorder="1"/>
    <xf numFmtId="0" fontId="5" fillId="0" borderId="22" xfId="33" applyFill="1" applyBorder="1"/>
    <xf numFmtId="0" fontId="5" fillId="0" borderId="18" xfId="33" applyBorder="1"/>
    <xf numFmtId="0" fontId="5" fillId="0" borderId="22" xfId="33" applyBorder="1"/>
    <xf numFmtId="0" fontId="5" fillId="0" borderId="0" xfId="33" applyFill="1"/>
    <xf numFmtId="0" fontId="5" fillId="0" borderId="0" xfId="33" applyFill="1" applyAlignment="1">
      <alignment horizontal="right"/>
    </xf>
    <xf numFmtId="0" fontId="2" fillId="0" borderId="0" xfId="34" applyFont="1" applyFill="1"/>
    <xf numFmtId="0" fontId="2" fillId="0" borderId="0" xfId="33" applyFont="1"/>
    <xf numFmtId="3" fontId="0" fillId="0" borderId="26" xfId="0" applyNumberFormat="1" applyBorder="1"/>
    <xf numFmtId="0" fontId="2" fillId="0" borderId="0" xfId="47" applyFont="1" applyFill="1" applyBorder="1"/>
    <xf numFmtId="0" fontId="2" fillId="0" borderId="0" xfId="0" applyFont="1" applyFill="1" applyBorder="1"/>
    <xf numFmtId="3" fontId="0" fillId="0" borderId="21" xfId="0" applyNumberFormat="1" applyBorder="1"/>
    <xf numFmtId="3" fontId="5" fillId="0" borderId="13" xfId="36" applyNumberFormat="1" applyFont="1" applyBorder="1" applyAlignment="1">
      <alignment horizontal="right"/>
    </xf>
    <xf numFmtId="3" fontId="0" fillId="0" borderId="13" xfId="0" applyNumberFormat="1" applyBorder="1"/>
    <xf numFmtId="0" fontId="5" fillId="0" borderId="13" xfId="36" applyFont="1" applyBorder="1" applyAlignment="1">
      <alignment horizontal="right"/>
    </xf>
    <xf numFmtId="0" fontId="5" fillId="0" borderId="13" xfId="33" applyBorder="1"/>
    <xf numFmtId="3" fontId="0" fillId="0" borderId="27" xfId="0" applyNumberFormat="1" applyBorder="1"/>
    <xf numFmtId="3" fontId="0" fillId="0" borderId="28" xfId="0" applyNumberFormat="1" applyBorder="1"/>
    <xf numFmtId="165" fontId="2" fillId="0" borderId="12" xfId="36" applyNumberFormat="1" applyFont="1" applyFill="1" applyBorder="1" applyAlignment="1">
      <alignment horizontal="right"/>
    </xf>
    <xf numFmtId="3" fontId="2" fillId="0" borderId="21" xfId="46" applyNumberFormat="1" applyBorder="1"/>
    <xf numFmtId="3" fontId="2" fillId="0" borderId="13" xfId="46" applyNumberFormat="1" applyBorder="1"/>
    <xf numFmtId="3" fontId="5" fillId="0" borderId="29" xfId="36" applyNumberFormat="1" applyFont="1" applyFill="1" applyBorder="1" applyAlignment="1">
      <alignment horizontal="right"/>
    </xf>
    <xf numFmtId="3" fontId="2" fillId="0" borderId="12" xfId="36" applyNumberFormat="1" applyFont="1" applyFill="1" applyBorder="1" applyAlignment="1">
      <alignment horizontal="right"/>
    </xf>
    <xf numFmtId="3" fontId="5" fillId="0" borderId="28" xfId="33" applyNumberFormat="1" applyFill="1" applyBorder="1"/>
    <xf numFmtId="3" fontId="5" fillId="0" borderId="27" xfId="33" applyNumberFormat="1" applyFill="1" applyBorder="1"/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49" fontId="2" fillId="0" borderId="0" xfId="35" applyNumberFormat="1" applyFont="1"/>
    <xf numFmtId="0" fontId="5" fillId="0" borderId="0" xfId="34" applyFont="1" applyFill="1" applyAlignment="1">
      <alignment horizontal="center"/>
    </xf>
    <xf numFmtId="0" fontId="5" fillId="0" borderId="0" xfId="34" applyFont="1" applyAlignment="1">
      <alignment horizontal="center"/>
    </xf>
    <xf numFmtId="3" fontId="0" fillId="0" borderId="12" xfId="0" applyNumberFormat="1" applyFill="1" applyBorder="1"/>
    <xf numFmtId="3" fontId="0" fillId="0" borderId="27" xfId="0" applyNumberFormat="1" applyFill="1" applyBorder="1"/>
    <xf numFmtId="3" fontId="2" fillId="0" borderId="13" xfId="0" applyNumberFormat="1" applyFont="1" applyFill="1" applyBorder="1" applyAlignment="1">
      <alignment horizontal="right" vertical="center"/>
    </xf>
    <xf numFmtId="0" fontId="3" fillId="0" borderId="0" xfId="33" applyFont="1"/>
    <xf numFmtId="3" fontId="0" fillId="0" borderId="12" xfId="0" applyNumberFormat="1" applyBorder="1" applyAlignment="1">
      <alignment horizontal="right"/>
    </xf>
    <xf numFmtId="3" fontId="0" fillId="0" borderId="26" xfId="0" applyNumberFormat="1" applyBorder="1" applyAlignment="1">
      <alignment horizontal="right"/>
    </xf>
    <xf numFmtId="0" fontId="2" fillId="0" borderId="11" xfId="34" applyFont="1" applyFill="1" applyBorder="1"/>
    <xf numFmtId="3" fontId="2" fillId="0" borderId="0" xfId="46" applyNumberFormat="1" applyFill="1" applyBorder="1"/>
    <xf numFmtId="3" fontId="2" fillId="0" borderId="29" xfId="46" applyNumberFormat="1" applyFill="1" applyBorder="1"/>
    <xf numFmtId="3" fontId="0" fillId="0" borderId="0" xfId="0" applyNumberFormat="1" applyFill="1" applyBorder="1"/>
    <xf numFmtId="3" fontId="3" fillId="25" borderId="10" xfId="34" applyNumberFormat="1" applyFont="1" applyFill="1" applyBorder="1" applyAlignment="1">
      <alignment horizontal="center" vertical="center"/>
    </xf>
    <xf numFmtId="1" fontId="3" fillId="0" borderId="13" xfId="34" applyNumberFormat="1" applyFont="1" applyFill="1" applyBorder="1" applyAlignment="1">
      <alignment horizontal="right"/>
    </xf>
    <xf numFmtId="3" fontId="3" fillId="0" borderId="12" xfId="0" applyNumberFormat="1" applyFont="1" applyBorder="1"/>
    <xf numFmtId="0" fontId="3" fillId="0" borderId="0" xfId="35" applyFont="1"/>
    <xf numFmtId="3" fontId="3" fillId="0" borderId="11" xfId="36" applyNumberFormat="1" applyFont="1" applyBorder="1"/>
    <xf numFmtId="0" fontId="5" fillId="0" borderId="11" xfId="34" applyFont="1" applyFill="1" applyBorder="1"/>
    <xf numFmtId="0" fontId="3" fillId="25" borderId="10" xfId="34" applyFont="1" applyFill="1" applyBorder="1" applyAlignment="1">
      <alignment horizontal="center" vertical="center"/>
    </xf>
    <xf numFmtId="0" fontId="3" fillId="25" borderId="10" xfId="34" applyFont="1" applyFill="1" applyBorder="1" applyAlignment="1">
      <alignment horizontal="center" vertical="center" wrapText="1"/>
    </xf>
    <xf numFmtId="0" fontId="3" fillId="25" borderId="10" xfId="34" applyFont="1" applyFill="1" applyBorder="1" applyAlignment="1">
      <alignment horizontal="center" vertical="center" wrapText="1"/>
    </xf>
    <xf numFmtId="0" fontId="3" fillId="25" borderId="10" xfId="33" applyFont="1" applyFill="1" applyBorder="1" applyAlignment="1">
      <alignment horizontal="center" vertical="center" wrapText="1"/>
    </xf>
    <xf numFmtId="0" fontId="3" fillId="0" borderId="0" xfId="34" applyFont="1" applyFill="1" applyAlignment="1">
      <alignment horizontal="center"/>
    </xf>
    <xf numFmtId="0" fontId="3" fillId="0" borderId="0" xfId="34" applyFont="1" applyAlignment="1">
      <alignment horizontal="center"/>
    </xf>
    <xf numFmtId="0" fontId="3" fillId="25" borderId="25" xfId="34" applyFont="1" applyFill="1" applyBorder="1" applyAlignment="1">
      <alignment horizontal="center" vertical="center" wrapText="1"/>
    </xf>
    <xf numFmtId="0" fontId="3" fillId="25" borderId="23" xfId="34" applyFont="1" applyFill="1" applyBorder="1" applyAlignment="1">
      <alignment horizontal="center" vertical="center"/>
    </xf>
    <xf numFmtId="0" fontId="3" fillId="25" borderId="24" xfId="34" applyFont="1" applyFill="1" applyBorder="1" applyAlignment="1">
      <alignment horizontal="center" vertical="center"/>
    </xf>
    <xf numFmtId="0" fontId="3" fillId="25" borderId="25" xfId="34" applyFont="1" applyFill="1" applyBorder="1" applyAlignment="1">
      <alignment horizontal="center" vertical="center"/>
    </xf>
    <xf numFmtId="0" fontId="3" fillId="25" borderId="10" xfId="34" applyFont="1" applyFill="1" applyBorder="1" applyAlignment="1">
      <alignment horizontal="center" vertical="center"/>
    </xf>
    <xf numFmtId="0" fontId="3" fillId="25" borderId="10" xfId="34" applyFont="1" applyFill="1" applyBorder="1" applyAlignment="1">
      <alignment vertical="center"/>
    </xf>
    <xf numFmtId="1" fontId="3" fillId="25" borderId="23" xfId="34" applyNumberFormat="1" applyFont="1" applyFill="1" applyBorder="1" applyAlignment="1">
      <alignment horizontal="center" vertical="center" wrapText="1"/>
    </xf>
    <xf numFmtId="0" fontId="3" fillId="25" borderId="23" xfId="33" applyFont="1" applyFill="1" applyBorder="1" applyAlignment="1">
      <alignment horizontal="center" vertical="center" wrapText="1"/>
    </xf>
  </cellXfs>
  <cellStyles count="49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_221-02 2" xfId="47"/>
    <cellStyle name="Normal_221-03" xfId="34"/>
    <cellStyle name="Normal_221-05" xfId="35"/>
    <cellStyle name="Normal_BoletinCuadros1a11" xfId="36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tabSelected="1" zoomScaleNormal="100" workbookViewId="0">
      <selection activeCell="L16" sqref="L16"/>
    </sheetView>
  </sheetViews>
  <sheetFormatPr baseColWidth="10" defaultColWidth="11.42578125" defaultRowHeight="12.75" x14ac:dyDescent="0.2"/>
  <cols>
    <col min="1" max="1" width="30.7109375" style="60" customWidth="1"/>
    <col min="2" max="2" width="8.7109375" style="80" customWidth="1"/>
    <col min="3" max="3" width="8.7109375" style="81" customWidth="1"/>
    <col min="4" max="5" width="8.7109375" style="80" customWidth="1"/>
    <col min="6" max="6" width="8.7109375" style="70" customWidth="1"/>
    <col min="7" max="7" width="8.7109375" style="80" customWidth="1"/>
    <col min="8" max="9" width="8.7109375" style="60" customWidth="1"/>
    <col min="10" max="10" width="11.42578125" style="80" customWidth="1"/>
    <col min="11" max="16384" width="11.42578125" style="60"/>
  </cols>
  <sheetData>
    <row r="1" spans="1:10" ht="15" customHeight="1" x14ac:dyDescent="0.2">
      <c r="A1" s="127" t="s">
        <v>111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5" customHeight="1" x14ac:dyDescent="0.2">
      <c r="A2" s="128" t="s">
        <v>106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">
      <c r="A3" s="1"/>
      <c r="B3" s="2"/>
      <c r="C3" s="3"/>
      <c r="D3" s="2"/>
      <c r="E3" s="2"/>
      <c r="F3" s="4"/>
      <c r="G3" s="2"/>
      <c r="H3" s="2"/>
      <c r="I3" s="2"/>
      <c r="J3" s="5"/>
    </row>
    <row r="4" spans="1:10" ht="20.100000000000001" customHeight="1" x14ac:dyDescent="0.2">
      <c r="A4" s="129" t="s">
        <v>102</v>
      </c>
      <c r="B4" s="133" t="s">
        <v>0</v>
      </c>
      <c r="C4" s="133"/>
      <c r="D4" s="133"/>
      <c r="E4" s="133"/>
      <c r="F4" s="133"/>
      <c r="G4" s="133"/>
      <c r="H4" s="133"/>
      <c r="I4" s="133"/>
      <c r="J4" s="130"/>
    </row>
    <row r="5" spans="1:10" ht="20.100000000000001" customHeight="1" x14ac:dyDescent="0.2">
      <c r="A5" s="129"/>
      <c r="B5" s="133" t="s">
        <v>1</v>
      </c>
      <c r="C5" s="134"/>
      <c r="D5" s="134"/>
      <c r="E5" s="134"/>
      <c r="F5" s="133" t="s">
        <v>2</v>
      </c>
      <c r="G5" s="134"/>
      <c r="H5" s="134"/>
      <c r="I5" s="134"/>
      <c r="J5" s="135" t="s">
        <v>110</v>
      </c>
    </row>
    <row r="6" spans="1:10" ht="20.100000000000001" customHeight="1" x14ac:dyDescent="0.2">
      <c r="A6" s="129"/>
      <c r="B6" s="125" t="s">
        <v>3</v>
      </c>
      <c r="C6" s="125"/>
      <c r="D6" s="125" t="s">
        <v>4</v>
      </c>
      <c r="E6" s="125" t="s">
        <v>5</v>
      </c>
      <c r="F6" s="125" t="s">
        <v>3</v>
      </c>
      <c r="G6" s="125"/>
      <c r="H6" s="125" t="s">
        <v>4</v>
      </c>
      <c r="I6" s="125" t="s">
        <v>5</v>
      </c>
      <c r="J6" s="136"/>
    </row>
    <row r="7" spans="1:10" ht="27.95" customHeight="1" x14ac:dyDescent="0.2">
      <c r="A7" s="129"/>
      <c r="B7" s="123" t="s">
        <v>6</v>
      </c>
      <c r="C7" s="124" t="s">
        <v>7</v>
      </c>
      <c r="D7" s="126"/>
      <c r="E7" s="126"/>
      <c r="F7" s="117" t="s">
        <v>6</v>
      </c>
      <c r="G7" s="124" t="s">
        <v>7</v>
      </c>
      <c r="H7" s="126"/>
      <c r="I7" s="126"/>
      <c r="J7" s="136"/>
    </row>
    <row r="8" spans="1:10" ht="12" customHeight="1" x14ac:dyDescent="0.2">
      <c r="A8" s="7"/>
      <c r="B8" s="8"/>
      <c r="C8" s="9"/>
      <c r="D8" s="10"/>
      <c r="E8" s="10"/>
      <c r="F8" s="11"/>
      <c r="G8" s="8"/>
      <c r="H8" s="10"/>
      <c r="I8" s="6"/>
      <c r="J8" s="12"/>
    </row>
    <row r="9" spans="1:10" ht="14.45" customHeight="1" x14ac:dyDescent="0.2">
      <c r="A9" s="13" t="s">
        <v>8</v>
      </c>
      <c r="B9" s="14">
        <f>SUM(D9,E9)</f>
        <v>76172</v>
      </c>
      <c r="C9" s="15">
        <f>+B9/$B$9*100</f>
        <v>100</v>
      </c>
      <c r="D9" s="14">
        <f>SUM(D17,D24,D33,D41,D57,D69,D79,D89,D98,D106,D128,D130,D135)</f>
        <v>39417</v>
      </c>
      <c r="E9" s="14">
        <f>SUM(E17,E24,E33,E41,E57,E69,E79,E89,E98,E106,E128,E130,E135)</f>
        <v>36755</v>
      </c>
      <c r="F9" s="14">
        <f>SUM(H9,I9)</f>
        <v>76166</v>
      </c>
      <c r="G9" s="15">
        <f>F9/F9*100</f>
        <v>100</v>
      </c>
      <c r="H9" s="14">
        <f>SUM(H17,H24,H33,H41,H57,H69,H79,H89,H98,H106,H128,H130,H135)</f>
        <v>39413</v>
      </c>
      <c r="I9" s="14">
        <f>SUM(I17,I24,I33,I41,I57,I69,I79,I89,I98,I106,I128,I130,I135)</f>
        <v>36753</v>
      </c>
      <c r="J9" s="17">
        <f>H9/I9*100</f>
        <v>107.23750442140778</v>
      </c>
    </row>
    <row r="10" spans="1:10" ht="12" customHeight="1" x14ac:dyDescent="0.2">
      <c r="A10" s="13"/>
      <c r="B10" s="98"/>
      <c r="C10" s="94"/>
      <c r="D10" s="14"/>
      <c r="E10" s="14"/>
      <c r="F10" s="14"/>
      <c r="G10" s="94"/>
      <c r="H10" s="14"/>
      <c r="I10" s="14"/>
      <c r="J10" s="17"/>
    </row>
    <row r="11" spans="1:10" ht="14.45" customHeight="1" x14ac:dyDescent="0.2">
      <c r="A11" s="20" t="s">
        <v>9</v>
      </c>
      <c r="B11" s="98">
        <f t="shared" ref="B11:B60" si="0">SUM(D11,E11)</f>
        <v>67914</v>
      </c>
      <c r="C11" s="94">
        <f t="shared" ref="C11:C60" si="1">+B11/$B$9*100</f>
        <v>89.158745995904013</v>
      </c>
      <c r="D11" s="19">
        <v>35215</v>
      </c>
      <c r="E11" s="19">
        <v>32699</v>
      </c>
      <c r="F11" s="98">
        <f t="shared" ref="F11:F60" si="2">SUM(H11,I11)</f>
        <v>47837</v>
      </c>
      <c r="G11" s="94">
        <f>F11/$F$9*100</f>
        <v>62.80623900428013</v>
      </c>
      <c r="H11" s="87">
        <v>24794</v>
      </c>
      <c r="I11" s="19">
        <v>23043</v>
      </c>
      <c r="J11" s="17">
        <f t="shared" ref="J11:J60" si="3">H11/I11*100</f>
        <v>107.59883695699344</v>
      </c>
    </row>
    <row r="12" spans="1:10" ht="14.45" customHeight="1" x14ac:dyDescent="0.2">
      <c r="A12" s="20" t="s">
        <v>10</v>
      </c>
      <c r="B12" s="98">
        <f t="shared" si="0"/>
        <v>8258</v>
      </c>
      <c r="C12" s="94">
        <f t="shared" si="1"/>
        <v>10.841254004095994</v>
      </c>
      <c r="D12" s="107">
        <v>4202</v>
      </c>
      <c r="E12" s="107">
        <v>4056</v>
      </c>
      <c r="F12" s="98">
        <f t="shared" si="2"/>
        <v>28329</v>
      </c>
      <c r="G12" s="94">
        <f t="shared" ref="G12:G60" si="4">F12/$F$9*100</f>
        <v>37.193760995719877</v>
      </c>
      <c r="H12" s="87">
        <v>14619</v>
      </c>
      <c r="I12" s="19">
        <v>13710</v>
      </c>
      <c r="J12" s="17">
        <f t="shared" si="3"/>
        <v>106.63019693654267</v>
      </c>
    </row>
    <row r="13" spans="1:10" ht="12" customHeight="1" x14ac:dyDescent="0.2">
      <c r="A13" s="20"/>
      <c r="B13" s="98"/>
      <c r="C13" s="94"/>
      <c r="D13" s="61"/>
      <c r="E13" s="63"/>
      <c r="F13" s="14"/>
      <c r="G13" s="94"/>
      <c r="H13" s="62"/>
      <c r="I13" s="64"/>
      <c r="J13" s="17"/>
    </row>
    <row r="14" spans="1:10" ht="14.45" customHeight="1" x14ac:dyDescent="0.2">
      <c r="A14" s="20" t="s">
        <v>11</v>
      </c>
      <c r="B14" s="98">
        <f t="shared" si="0"/>
        <v>25401</v>
      </c>
      <c r="C14" s="94">
        <f t="shared" si="1"/>
        <v>33.346899123037339</v>
      </c>
      <c r="D14" s="107">
        <v>13293</v>
      </c>
      <c r="E14" s="107">
        <v>12108</v>
      </c>
      <c r="F14" s="98">
        <f t="shared" si="2"/>
        <v>7551</v>
      </c>
      <c r="G14" s="94">
        <f t="shared" si="4"/>
        <v>9.9138723314864894</v>
      </c>
      <c r="H14" s="89">
        <v>3888</v>
      </c>
      <c r="I14" s="19">
        <v>3663</v>
      </c>
      <c r="J14" s="17">
        <f t="shared" si="3"/>
        <v>106.14250614250614</v>
      </c>
    </row>
    <row r="15" spans="1:10" ht="14.45" customHeight="1" x14ac:dyDescent="0.2">
      <c r="A15" s="20" t="s">
        <v>12</v>
      </c>
      <c r="B15" s="98">
        <f t="shared" si="0"/>
        <v>4464</v>
      </c>
      <c r="C15" s="94">
        <f t="shared" si="1"/>
        <v>5.8604211521293914</v>
      </c>
      <c r="D15" s="19">
        <v>2311</v>
      </c>
      <c r="E15" s="19">
        <v>2153</v>
      </c>
      <c r="F15" s="98">
        <f t="shared" si="2"/>
        <v>872</v>
      </c>
      <c r="G15" s="94">
        <f t="shared" si="4"/>
        <v>1.1448677887771446</v>
      </c>
      <c r="H15" s="87">
        <v>456</v>
      </c>
      <c r="I15" s="19">
        <v>416</v>
      </c>
      <c r="J15" s="17">
        <f t="shared" si="3"/>
        <v>109.61538461538463</v>
      </c>
    </row>
    <row r="16" spans="1:10" ht="12" customHeight="1" x14ac:dyDescent="0.2">
      <c r="A16" s="20"/>
      <c r="B16" s="98"/>
      <c r="C16" s="94"/>
      <c r="D16" s="21"/>
      <c r="E16" s="52"/>
      <c r="F16" s="14"/>
      <c r="G16" s="94"/>
      <c r="H16" s="21"/>
      <c r="J16" s="17"/>
    </row>
    <row r="17" spans="1:10" s="110" customFormat="1" ht="14.45" customHeight="1" x14ac:dyDescent="0.2">
      <c r="A17" s="13" t="s">
        <v>88</v>
      </c>
      <c r="B17" s="14">
        <f>SUM(B19:B22)</f>
        <v>4699</v>
      </c>
      <c r="C17" s="15">
        <f t="shared" si="1"/>
        <v>6.1689334663655933</v>
      </c>
      <c r="D17" s="14">
        <f>SUM(D19:D22)</f>
        <v>2436</v>
      </c>
      <c r="E17" s="14">
        <f>SUM(E19:E22)</f>
        <v>2263</v>
      </c>
      <c r="F17" s="14">
        <f>SUM(F19:F22)</f>
        <v>4447</v>
      </c>
      <c r="G17" s="15">
        <f t="shared" si="4"/>
        <v>5.8385631384082135</v>
      </c>
      <c r="H17" s="14">
        <f>SUM(H19:H22)</f>
        <v>2291</v>
      </c>
      <c r="I17" s="14">
        <f>SUM(I19:I22)</f>
        <v>2156</v>
      </c>
      <c r="J17" s="118">
        <f t="shared" si="3"/>
        <v>106.26159554730982</v>
      </c>
    </row>
    <row r="18" spans="1:10" ht="12" customHeight="1" x14ac:dyDescent="0.2">
      <c r="A18" s="13"/>
      <c r="B18" s="98"/>
      <c r="C18" s="94"/>
      <c r="D18" s="97"/>
      <c r="E18" s="16"/>
      <c r="F18" s="14"/>
      <c r="G18" s="94"/>
      <c r="H18" s="14"/>
      <c r="I18" s="41"/>
      <c r="J18" s="17"/>
    </row>
    <row r="19" spans="1:10" ht="14.45" customHeight="1" x14ac:dyDescent="0.2">
      <c r="A19" s="20" t="s">
        <v>13</v>
      </c>
      <c r="B19" s="98">
        <f t="shared" si="0"/>
        <v>299</v>
      </c>
      <c r="C19" s="94">
        <f t="shared" si="1"/>
        <v>0.39253268917712547</v>
      </c>
      <c r="D19" s="95">
        <v>143</v>
      </c>
      <c r="E19" s="96">
        <v>156</v>
      </c>
      <c r="F19" s="98">
        <f t="shared" si="2"/>
        <v>500</v>
      </c>
      <c r="G19" s="94">
        <f t="shared" si="4"/>
        <v>0.65646088806028935</v>
      </c>
      <c r="H19" s="87">
        <v>237</v>
      </c>
      <c r="I19" s="19">
        <v>263</v>
      </c>
      <c r="J19" s="17">
        <f t="shared" si="3"/>
        <v>90.114068441064646</v>
      </c>
    </row>
    <row r="20" spans="1:10" ht="14.45" customHeight="1" x14ac:dyDescent="0.2">
      <c r="A20" s="20" t="s">
        <v>14</v>
      </c>
      <c r="B20" s="98">
        <f t="shared" si="0"/>
        <v>3409</v>
      </c>
      <c r="C20" s="94">
        <f t="shared" si="1"/>
        <v>4.4753977839626113</v>
      </c>
      <c r="D20" s="95">
        <v>1780</v>
      </c>
      <c r="E20" s="96">
        <v>1629</v>
      </c>
      <c r="F20" s="98">
        <f t="shared" si="2"/>
        <v>2745</v>
      </c>
      <c r="G20" s="94">
        <f t="shared" si="4"/>
        <v>3.6039702754509886</v>
      </c>
      <c r="H20" s="87">
        <v>1413</v>
      </c>
      <c r="I20" s="19">
        <v>1332</v>
      </c>
      <c r="J20" s="17">
        <f t="shared" si="3"/>
        <v>106.08108108108108</v>
      </c>
    </row>
    <row r="21" spans="1:10" ht="14.45" customHeight="1" x14ac:dyDescent="0.2">
      <c r="A21" s="20" t="s">
        <v>15</v>
      </c>
      <c r="B21" s="98">
        <f t="shared" si="0"/>
        <v>519</v>
      </c>
      <c r="C21" s="94">
        <f t="shared" si="1"/>
        <v>0.68135272803654889</v>
      </c>
      <c r="D21" s="95">
        <v>272</v>
      </c>
      <c r="E21" s="96">
        <v>247</v>
      </c>
      <c r="F21" s="98">
        <f t="shared" si="2"/>
        <v>464</v>
      </c>
      <c r="G21" s="94">
        <f t="shared" si="4"/>
        <v>0.6091957041199485</v>
      </c>
      <c r="H21" s="87">
        <v>252</v>
      </c>
      <c r="I21" s="19">
        <v>212</v>
      </c>
      <c r="J21" s="17">
        <f t="shared" si="3"/>
        <v>118.86792452830188</v>
      </c>
    </row>
    <row r="22" spans="1:10" s="80" customFormat="1" ht="14.45" customHeight="1" x14ac:dyDescent="0.2">
      <c r="A22" s="113" t="s">
        <v>108</v>
      </c>
      <c r="B22" s="98">
        <f t="shared" si="0"/>
        <v>472</v>
      </c>
      <c r="C22" s="94">
        <f t="shared" si="1"/>
        <v>0.61965026518930844</v>
      </c>
      <c r="D22" s="114">
        <v>241</v>
      </c>
      <c r="E22" s="115">
        <v>231</v>
      </c>
      <c r="F22" s="98">
        <f t="shared" si="2"/>
        <v>738</v>
      </c>
      <c r="G22" s="94">
        <f t="shared" si="4"/>
        <v>0.96893627077698707</v>
      </c>
      <c r="H22" s="116">
        <v>389</v>
      </c>
      <c r="I22" s="107">
        <v>349</v>
      </c>
      <c r="J22" s="17">
        <f t="shared" si="3"/>
        <v>111.46131805157593</v>
      </c>
    </row>
    <row r="23" spans="1:10" ht="12" customHeight="1" x14ac:dyDescent="0.2">
      <c r="A23" s="20"/>
      <c r="B23" s="98"/>
      <c r="C23" s="94"/>
      <c r="D23" s="58"/>
      <c r="E23" s="16"/>
      <c r="F23" s="14"/>
      <c r="G23" s="94"/>
      <c r="H23" s="88"/>
      <c r="I23" s="22"/>
      <c r="J23" s="17"/>
    </row>
    <row r="24" spans="1:10" s="110" customFormat="1" ht="14.45" customHeight="1" x14ac:dyDescent="0.2">
      <c r="A24" s="13" t="s">
        <v>89</v>
      </c>
      <c r="B24" s="14">
        <f t="shared" si="0"/>
        <v>4262</v>
      </c>
      <c r="C24" s="15">
        <f t="shared" si="1"/>
        <v>5.595231843722102</v>
      </c>
      <c r="D24" s="23">
        <f>SUM(D26:D31)</f>
        <v>2169</v>
      </c>
      <c r="E24" s="23">
        <f>SUM(E26:E31)</f>
        <v>2093</v>
      </c>
      <c r="F24" s="14">
        <f t="shared" si="2"/>
        <v>4323</v>
      </c>
      <c r="G24" s="15">
        <f t="shared" si="4"/>
        <v>5.6757608381692615</v>
      </c>
      <c r="H24" s="23">
        <f>SUM(H26:H31)</f>
        <v>2215</v>
      </c>
      <c r="I24" s="23">
        <f>SUM(I26:I31)</f>
        <v>2108</v>
      </c>
      <c r="J24" s="118">
        <f t="shared" si="3"/>
        <v>105.07590132827325</v>
      </c>
    </row>
    <row r="25" spans="1:10" ht="12" customHeight="1" x14ac:dyDescent="0.2">
      <c r="A25" s="13"/>
      <c r="B25" s="98"/>
      <c r="C25" s="94"/>
      <c r="D25" s="16"/>
      <c r="E25" s="16"/>
      <c r="F25" s="14"/>
      <c r="G25" s="94"/>
      <c r="H25" s="22"/>
      <c r="I25" s="22"/>
      <c r="J25" s="17"/>
    </row>
    <row r="26" spans="1:10" ht="14.45" customHeight="1" x14ac:dyDescent="0.2">
      <c r="A26" s="20" t="s">
        <v>16</v>
      </c>
      <c r="B26" s="98">
        <f t="shared" si="0"/>
        <v>1906</v>
      </c>
      <c r="C26" s="94">
        <f t="shared" si="1"/>
        <v>2.5022317912093683</v>
      </c>
      <c r="D26" s="19">
        <v>992</v>
      </c>
      <c r="E26" s="19">
        <v>914</v>
      </c>
      <c r="F26" s="98">
        <f t="shared" si="2"/>
        <v>787</v>
      </c>
      <c r="G26" s="94">
        <f t="shared" si="4"/>
        <v>1.0332694378068954</v>
      </c>
      <c r="H26" s="87">
        <v>397</v>
      </c>
      <c r="I26" s="19">
        <v>390</v>
      </c>
      <c r="J26" s="17">
        <f t="shared" si="3"/>
        <v>101.7948717948718</v>
      </c>
    </row>
    <row r="27" spans="1:10" ht="14.45" customHeight="1" x14ac:dyDescent="0.2">
      <c r="A27" s="20" t="s">
        <v>17</v>
      </c>
      <c r="B27" s="98">
        <f t="shared" si="0"/>
        <v>202</v>
      </c>
      <c r="C27" s="94">
        <f t="shared" si="1"/>
        <v>0.26518930840728877</v>
      </c>
      <c r="D27" s="19">
        <v>93</v>
      </c>
      <c r="E27" s="19">
        <v>109</v>
      </c>
      <c r="F27" s="98">
        <f t="shared" si="2"/>
        <v>920</v>
      </c>
      <c r="G27" s="94">
        <f t="shared" si="4"/>
        <v>1.2078880340309324</v>
      </c>
      <c r="H27" s="87">
        <v>466</v>
      </c>
      <c r="I27" s="19">
        <v>454</v>
      </c>
      <c r="J27" s="17">
        <f t="shared" si="3"/>
        <v>102.6431718061674</v>
      </c>
    </row>
    <row r="28" spans="1:10" ht="14.45" customHeight="1" x14ac:dyDescent="0.2">
      <c r="A28" s="20" t="s">
        <v>18</v>
      </c>
      <c r="B28" s="98">
        <f t="shared" si="0"/>
        <v>74</v>
      </c>
      <c r="C28" s="94">
        <f t="shared" si="1"/>
        <v>9.7148558525442408E-2</v>
      </c>
      <c r="D28" s="19">
        <v>33</v>
      </c>
      <c r="E28" s="19">
        <v>41</v>
      </c>
      <c r="F28" s="98">
        <f t="shared" si="2"/>
        <v>499</v>
      </c>
      <c r="G28" s="94">
        <f t="shared" si="4"/>
        <v>0.65514796628416871</v>
      </c>
      <c r="H28" s="87">
        <v>234</v>
      </c>
      <c r="I28" s="19">
        <v>265</v>
      </c>
      <c r="J28" s="17">
        <f t="shared" si="3"/>
        <v>88.301886792452834</v>
      </c>
    </row>
    <row r="29" spans="1:10" ht="14.45" customHeight="1" x14ac:dyDescent="0.2">
      <c r="A29" s="20" t="s">
        <v>19</v>
      </c>
      <c r="B29" s="98">
        <f t="shared" si="0"/>
        <v>3</v>
      </c>
      <c r="C29" s="94">
        <f t="shared" si="1"/>
        <v>3.9384550753557741E-3</v>
      </c>
      <c r="D29" s="19">
        <v>2</v>
      </c>
      <c r="E29" s="19">
        <v>1</v>
      </c>
      <c r="F29" s="98">
        <f t="shared" si="2"/>
        <v>311</v>
      </c>
      <c r="G29" s="94">
        <f t="shared" si="4"/>
        <v>0.4083186723735</v>
      </c>
      <c r="H29" s="87">
        <v>177</v>
      </c>
      <c r="I29" s="19">
        <v>134</v>
      </c>
      <c r="J29" s="17">
        <f t="shared" si="3"/>
        <v>132.08955223880596</v>
      </c>
    </row>
    <row r="30" spans="1:10" ht="14.45" customHeight="1" x14ac:dyDescent="0.2">
      <c r="A30" s="20" t="s">
        <v>20</v>
      </c>
      <c r="B30" s="98">
        <f t="shared" si="0"/>
        <v>2</v>
      </c>
      <c r="C30" s="94">
        <f t="shared" si="1"/>
        <v>2.625636716903849E-3</v>
      </c>
      <c r="D30" s="19">
        <v>2</v>
      </c>
      <c r="E30" s="111" t="s">
        <v>103</v>
      </c>
      <c r="F30" s="98">
        <f t="shared" si="2"/>
        <v>82</v>
      </c>
      <c r="G30" s="94">
        <f t="shared" si="4"/>
        <v>0.10765958564188745</v>
      </c>
      <c r="H30" s="87">
        <v>48</v>
      </c>
      <c r="I30" s="19">
        <v>34</v>
      </c>
      <c r="J30" s="17">
        <f t="shared" si="3"/>
        <v>141.1764705882353</v>
      </c>
    </row>
    <row r="31" spans="1:10" ht="14.45" customHeight="1" x14ac:dyDescent="0.2">
      <c r="A31" s="20" t="s">
        <v>21</v>
      </c>
      <c r="B31" s="98">
        <f t="shared" si="0"/>
        <v>2075</v>
      </c>
      <c r="C31" s="94">
        <f t="shared" si="1"/>
        <v>2.7240980937877435</v>
      </c>
      <c r="D31" s="19">
        <v>1047</v>
      </c>
      <c r="E31" s="19">
        <v>1028</v>
      </c>
      <c r="F31" s="98">
        <f t="shared" si="2"/>
        <v>1724</v>
      </c>
      <c r="G31" s="94">
        <f t="shared" si="4"/>
        <v>2.2634771420318778</v>
      </c>
      <c r="H31" s="87">
        <v>893</v>
      </c>
      <c r="I31" s="19">
        <v>831</v>
      </c>
      <c r="J31" s="17">
        <f t="shared" si="3"/>
        <v>107.46089049338148</v>
      </c>
    </row>
    <row r="32" spans="1:10" ht="12" customHeight="1" x14ac:dyDescent="0.2">
      <c r="A32" s="20"/>
      <c r="B32" s="98"/>
      <c r="C32" s="94"/>
      <c r="D32" s="61"/>
      <c r="E32" s="52"/>
      <c r="F32" s="14"/>
      <c r="G32" s="94"/>
      <c r="H32" s="66"/>
      <c r="I32" s="21"/>
      <c r="J32" s="17"/>
    </row>
    <row r="33" spans="1:10" s="110" customFormat="1" ht="14.45" customHeight="1" x14ac:dyDescent="0.2">
      <c r="A33" s="13" t="s">
        <v>90</v>
      </c>
      <c r="B33" s="14">
        <f t="shared" si="0"/>
        <v>4920</v>
      </c>
      <c r="C33" s="15">
        <f t="shared" si="1"/>
        <v>6.4590663235834693</v>
      </c>
      <c r="D33" s="14">
        <f>SUM(D35:D39)</f>
        <v>2545</v>
      </c>
      <c r="E33" s="14">
        <f>SUM(E35:E39)</f>
        <v>2375</v>
      </c>
      <c r="F33" s="14">
        <f t="shared" si="2"/>
        <v>5433</v>
      </c>
      <c r="G33" s="15">
        <f t="shared" si="4"/>
        <v>7.1331040096631053</v>
      </c>
      <c r="H33" s="14">
        <f>SUM(H35:H39)</f>
        <v>2811</v>
      </c>
      <c r="I33" s="14">
        <f>SUM(I35:I39)</f>
        <v>2622</v>
      </c>
      <c r="J33" s="118">
        <f t="shared" si="3"/>
        <v>107.20823798627002</v>
      </c>
    </row>
    <row r="34" spans="1:10" ht="12" customHeight="1" x14ac:dyDescent="0.2">
      <c r="A34" s="13"/>
      <c r="B34" s="98"/>
      <c r="C34" s="94"/>
      <c r="D34" s="16"/>
      <c r="E34" s="54"/>
      <c r="F34" s="14"/>
      <c r="G34" s="94"/>
      <c r="H34" s="22"/>
      <c r="I34" s="41"/>
      <c r="J34" s="17"/>
    </row>
    <row r="35" spans="1:10" s="68" customFormat="1" ht="14.45" customHeight="1" x14ac:dyDescent="0.2">
      <c r="A35" s="20" t="s">
        <v>22</v>
      </c>
      <c r="B35" s="98">
        <f t="shared" si="0"/>
        <v>4720</v>
      </c>
      <c r="C35" s="94">
        <f t="shared" si="1"/>
        <v>6.1965026518930841</v>
      </c>
      <c r="D35" s="19">
        <v>2442</v>
      </c>
      <c r="E35" s="19">
        <v>2278</v>
      </c>
      <c r="F35" s="98">
        <f t="shared" si="2"/>
        <v>4726</v>
      </c>
      <c r="G35" s="94">
        <f t="shared" si="4"/>
        <v>6.2048683139458554</v>
      </c>
      <c r="H35" s="87">
        <v>2445</v>
      </c>
      <c r="I35" s="19">
        <v>2281</v>
      </c>
      <c r="J35" s="17">
        <f t="shared" si="3"/>
        <v>107.18982902235861</v>
      </c>
    </row>
    <row r="36" spans="1:10" ht="14.45" customHeight="1" x14ac:dyDescent="0.2">
      <c r="A36" s="20" t="s">
        <v>23</v>
      </c>
      <c r="B36" s="98">
        <f t="shared" si="0"/>
        <v>20</v>
      </c>
      <c r="C36" s="94">
        <f t="shared" si="1"/>
        <v>2.6256367169038491E-2</v>
      </c>
      <c r="D36" s="19">
        <v>14</v>
      </c>
      <c r="E36" s="19">
        <v>6</v>
      </c>
      <c r="F36" s="98">
        <f t="shared" si="2"/>
        <v>167</v>
      </c>
      <c r="G36" s="94">
        <f t="shared" si="4"/>
        <v>0.21925793661213663</v>
      </c>
      <c r="H36" s="87">
        <v>79</v>
      </c>
      <c r="I36" s="19">
        <v>88</v>
      </c>
      <c r="J36" s="17">
        <f t="shared" si="3"/>
        <v>89.772727272727266</v>
      </c>
    </row>
    <row r="37" spans="1:10" ht="14.45" customHeight="1" x14ac:dyDescent="0.2">
      <c r="A37" s="20" t="s">
        <v>24</v>
      </c>
      <c r="B37" s="98">
        <f t="shared" si="0"/>
        <v>164</v>
      </c>
      <c r="C37" s="94">
        <f t="shared" si="1"/>
        <v>0.21530221078611564</v>
      </c>
      <c r="D37" s="19">
        <v>80</v>
      </c>
      <c r="E37" s="19">
        <v>84</v>
      </c>
      <c r="F37" s="98">
        <f t="shared" si="2"/>
        <v>293</v>
      </c>
      <c r="G37" s="94">
        <f t="shared" si="4"/>
        <v>0.38468608040332958</v>
      </c>
      <c r="H37" s="87">
        <v>154</v>
      </c>
      <c r="I37" s="19">
        <v>139</v>
      </c>
      <c r="J37" s="17">
        <f t="shared" si="3"/>
        <v>110.79136690647482</v>
      </c>
    </row>
    <row r="38" spans="1:10" ht="14.45" customHeight="1" x14ac:dyDescent="0.2">
      <c r="A38" s="20" t="s">
        <v>25</v>
      </c>
      <c r="B38" s="98">
        <f t="shared" si="0"/>
        <v>11</v>
      </c>
      <c r="C38" s="94">
        <f t="shared" si="1"/>
        <v>1.444100194297117E-2</v>
      </c>
      <c r="D38" s="19">
        <v>6</v>
      </c>
      <c r="E38" s="102">
        <v>5</v>
      </c>
      <c r="F38" s="98">
        <f t="shared" si="2"/>
        <v>195</v>
      </c>
      <c r="G38" s="94">
        <f t="shared" si="4"/>
        <v>0.25601974634351288</v>
      </c>
      <c r="H38" s="87">
        <v>109</v>
      </c>
      <c r="I38" s="19">
        <v>86</v>
      </c>
      <c r="J38" s="17">
        <f t="shared" si="3"/>
        <v>126.74418604651163</v>
      </c>
    </row>
    <row r="39" spans="1:10" ht="14.45" customHeight="1" x14ac:dyDescent="0.2">
      <c r="A39" s="20" t="s">
        <v>26</v>
      </c>
      <c r="B39" s="98">
        <f t="shared" si="0"/>
        <v>5</v>
      </c>
      <c r="C39" s="94">
        <f t="shared" si="1"/>
        <v>6.5640917922596227E-3</v>
      </c>
      <c r="D39" s="19">
        <v>3</v>
      </c>
      <c r="E39" s="102">
        <v>2</v>
      </c>
      <c r="F39" s="98">
        <f t="shared" si="2"/>
        <v>52</v>
      </c>
      <c r="G39" s="94">
        <f t="shared" si="4"/>
        <v>6.8271932358270088E-2</v>
      </c>
      <c r="H39" s="87">
        <v>24</v>
      </c>
      <c r="I39" s="19">
        <v>28</v>
      </c>
      <c r="J39" s="17">
        <f t="shared" si="3"/>
        <v>85.714285714285708</v>
      </c>
    </row>
    <row r="40" spans="1:10" ht="12" customHeight="1" x14ac:dyDescent="0.2">
      <c r="A40" s="20"/>
      <c r="B40" s="98"/>
      <c r="C40" s="94"/>
      <c r="D40" s="61"/>
      <c r="E40" s="61"/>
      <c r="F40" s="14"/>
      <c r="G40" s="94"/>
      <c r="H40" s="62"/>
      <c r="I40" s="64"/>
      <c r="J40" s="17"/>
    </row>
    <row r="41" spans="1:10" s="110" customFormat="1" ht="14.45" customHeight="1" x14ac:dyDescent="0.2">
      <c r="A41" s="13" t="s">
        <v>91</v>
      </c>
      <c r="B41" s="14">
        <f t="shared" si="0"/>
        <v>11602</v>
      </c>
      <c r="C41" s="15">
        <f t="shared" si="1"/>
        <v>15.23131859475923</v>
      </c>
      <c r="D41" s="14">
        <f>SUM(D43:D55)</f>
        <v>5991</v>
      </c>
      <c r="E41" s="14">
        <f>SUM(E43:E55)</f>
        <v>5611</v>
      </c>
      <c r="F41" s="14">
        <f t="shared" si="2"/>
        <v>8668</v>
      </c>
      <c r="G41" s="15">
        <f t="shared" si="4"/>
        <v>11.380405955413178</v>
      </c>
      <c r="H41" s="14">
        <f>SUM(H43:H55)</f>
        <v>4510</v>
      </c>
      <c r="I41" s="14">
        <f>SUM(I43:I55)</f>
        <v>4158</v>
      </c>
      <c r="J41" s="118">
        <f t="shared" si="3"/>
        <v>108.46560846560847</v>
      </c>
    </row>
    <row r="42" spans="1:10" ht="12" customHeight="1" x14ac:dyDescent="0.2">
      <c r="A42" s="13"/>
      <c r="B42" s="98"/>
      <c r="C42" s="15"/>
      <c r="D42" s="23"/>
      <c r="E42" s="23"/>
      <c r="F42" s="14"/>
      <c r="G42" s="94"/>
      <c r="H42" s="24"/>
      <c r="I42" s="24"/>
      <c r="J42" s="17"/>
    </row>
    <row r="43" spans="1:10" ht="14.45" customHeight="1" x14ac:dyDescent="0.2">
      <c r="A43" s="20" t="s">
        <v>27</v>
      </c>
      <c r="B43" s="98">
        <f>SUM(D43:E43)</f>
        <v>5</v>
      </c>
      <c r="C43" s="94">
        <f t="shared" si="1"/>
        <v>6.5640917922596227E-3</v>
      </c>
      <c r="D43" s="102">
        <v>4</v>
      </c>
      <c r="E43" s="102">
        <v>1</v>
      </c>
      <c r="F43" s="98">
        <f t="shared" si="2"/>
        <v>372</v>
      </c>
      <c r="G43" s="94">
        <f t="shared" si="4"/>
        <v>0.48840690071685527</v>
      </c>
      <c r="H43" s="19">
        <v>196</v>
      </c>
      <c r="I43" s="19">
        <v>176</v>
      </c>
      <c r="J43" s="17">
        <f t="shared" si="3"/>
        <v>111.36363636363636</v>
      </c>
    </row>
    <row r="44" spans="1:10" ht="14.45" customHeight="1" x14ac:dyDescent="0.2">
      <c r="A44" s="20" t="s">
        <v>28</v>
      </c>
      <c r="B44" s="98">
        <f t="shared" si="0"/>
        <v>768</v>
      </c>
      <c r="C44" s="94">
        <f t="shared" si="1"/>
        <v>1.0082444992910782</v>
      </c>
      <c r="D44" s="19">
        <v>398</v>
      </c>
      <c r="E44" s="19">
        <v>370</v>
      </c>
      <c r="F44" s="98">
        <f t="shared" si="2"/>
        <v>1094</v>
      </c>
      <c r="G44" s="94">
        <f t="shared" si="4"/>
        <v>1.436336423075913</v>
      </c>
      <c r="H44" s="19">
        <v>562</v>
      </c>
      <c r="I44" s="19">
        <v>532</v>
      </c>
      <c r="J44" s="17">
        <f t="shared" si="3"/>
        <v>105.63909774436091</v>
      </c>
    </row>
    <row r="45" spans="1:10" ht="14.45" customHeight="1" x14ac:dyDescent="0.2">
      <c r="A45" s="20" t="s">
        <v>29</v>
      </c>
      <c r="B45" s="98">
        <f t="shared" si="0"/>
        <v>2</v>
      </c>
      <c r="C45" s="94">
        <f t="shared" si="1"/>
        <v>2.625636716903849E-3</v>
      </c>
      <c r="D45" s="19">
        <v>1</v>
      </c>
      <c r="E45" s="102">
        <v>1</v>
      </c>
      <c r="F45" s="98">
        <f t="shared" si="2"/>
        <v>371</v>
      </c>
      <c r="G45" s="94">
        <f t="shared" si="4"/>
        <v>0.4870939789407347</v>
      </c>
      <c r="H45" s="19">
        <v>206</v>
      </c>
      <c r="I45" s="19">
        <v>165</v>
      </c>
      <c r="J45" s="17">
        <f t="shared" si="3"/>
        <v>124.84848484848486</v>
      </c>
    </row>
    <row r="46" spans="1:10" ht="14.45" customHeight="1" x14ac:dyDescent="0.2">
      <c r="A46" s="20" t="s">
        <v>30</v>
      </c>
      <c r="B46" s="98">
        <f t="shared" si="0"/>
        <v>39</v>
      </c>
      <c r="C46" s="94">
        <f t="shared" si="1"/>
        <v>5.119991597962506E-2</v>
      </c>
      <c r="D46" s="19">
        <v>17</v>
      </c>
      <c r="E46" s="19">
        <v>22</v>
      </c>
      <c r="F46" s="98">
        <f t="shared" si="2"/>
        <v>548</v>
      </c>
      <c r="G46" s="94">
        <f t="shared" si="4"/>
        <v>0.71948113331407715</v>
      </c>
      <c r="H46" s="19">
        <v>285</v>
      </c>
      <c r="I46" s="19">
        <v>263</v>
      </c>
      <c r="J46" s="17">
        <f t="shared" si="3"/>
        <v>108.36501901140684</v>
      </c>
    </row>
    <row r="47" spans="1:10" ht="14.45" customHeight="1" x14ac:dyDescent="0.2">
      <c r="A47" s="20" t="s">
        <v>31</v>
      </c>
      <c r="B47" s="98">
        <f t="shared" si="0"/>
        <v>73</v>
      </c>
      <c r="C47" s="94">
        <f t="shared" si="1"/>
        <v>9.5835740166990493E-2</v>
      </c>
      <c r="D47" s="19">
        <v>40</v>
      </c>
      <c r="E47" s="19">
        <v>33</v>
      </c>
      <c r="F47" s="98">
        <f t="shared" si="2"/>
        <v>1765</v>
      </c>
      <c r="G47" s="94">
        <f t="shared" si="4"/>
        <v>2.3173069348528212</v>
      </c>
      <c r="H47" s="19">
        <v>932</v>
      </c>
      <c r="I47" s="19">
        <v>833</v>
      </c>
      <c r="J47" s="17">
        <f t="shared" si="3"/>
        <v>111.88475390156063</v>
      </c>
    </row>
    <row r="48" spans="1:10" ht="14.45" customHeight="1" x14ac:dyDescent="0.2">
      <c r="A48" s="20" t="s">
        <v>32</v>
      </c>
      <c r="B48" s="98">
        <f t="shared" si="0"/>
        <v>9303</v>
      </c>
      <c r="C48" s="94">
        <f t="shared" si="1"/>
        <v>12.213149188678255</v>
      </c>
      <c r="D48" s="19">
        <v>4804</v>
      </c>
      <c r="E48" s="19">
        <v>4499</v>
      </c>
      <c r="F48" s="98">
        <f t="shared" si="2"/>
        <v>2759</v>
      </c>
      <c r="G48" s="94">
        <f t="shared" si="4"/>
        <v>3.6223511803166768</v>
      </c>
      <c r="H48" s="19">
        <v>1419</v>
      </c>
      <c r="I48" s="19">
        <v>1340</v>
      </c>
      <c r="J48" s="17">
        <f t="shared" si="3"/>
        <v>105.8955223880597</v>
      </c>
    </row>
    <row r="49" spans="1:10" ht="14.45" customHeight="1" x14ac:dyDescent="0.2">
      <c r="A49" s="20" t="s">
        <v>33</v>
      </c>
      <c r="B49" s="98">
        <f t="shared" si="0"/>
        <v>2</v>
      </c>
      <c r="C49" s="94">
        <f t="shared" si="1"/>
        <v>2.625636716903849E-3</v>
      </c>
      <c r="D49" s="19">
        <v>1</v>
      </c>
      <c r="E49" s="102">
        <v>1</v>
      </c>
      <c r="F49" s="98">
        <f t="shared" si="2"/>
        <v>575</v>
      </c>
      <c r="G49" s="94">
        <f t="shared" si="4"/>
        <v>0.75493002126933273</v>
      </c>
      <c r="H49" s="19">
        <v>290</v>
      </c>
      <c r="I49" s="19">
        <v>285</v>
      </c>
      <c r="J49" s="17">
        <f t="shared" si="3"/>
        <v>101.75438596491229</v>
      </c>
    </row>
    <row r="50" spans="1:10" ht="14.45" customHeight="1" x14ac:dyDescent="0.2">
      <c r="A50" s="20" t="s">
        <v>34</v>
      </c>
      <c r="B50" s="98">
        <v>3</v>
      </c>
      <c r="C50" s="94">
        <f t="shared" si="1"/>
        <v>3.9384550753557741E-3</v>
      </c>
      <c r="D50" s="102">
        <v>1</v>
      </c>
      <c r="E50" s="102">
        <v>2</v>
      </c>
      <c r="F50" s="98">
        <f t="shared" si="2"/>
        <v>142</v>
      </c>
      <c r="G50" s="94">
        <f t="shared" si="4"/>
        <v>0.18643489220912218</v>
      </c>
      <c r="H50" s="19">
        <v>71</v>
      </c>
      <c r="I50" s="19">
        <v>71</v>
      </c>
      <c r="J50" s="17">
        <f t="shared" si="3"/>
        <v>100</v>
      </c>
    </row>
    <row r="51" spans="1:10" ht="14.45" customHeight="1" x14ac:dyDescent="0.2">
      <c r="A51" s="20" t="s">
        <v>35</v>
      </c>
      <c r="B51" s="98">
        <f t="shared" si="0"/>
        <v>1</v>
      </c>
      <c r="C51" s="94">
        <f t="shared" si="1"/>
        <v>1.3128183584519245E-3</v>
      </c>
      <c r="D51" s="103" t="s">
        <v>103</v>
      </c>
      <c r="E51" s="19">
        <v>1</v>
      </c>
      <c r="F51" s="98">
        <f t="shared" si="2"/>
        <v>75</v>
      </c>
      <c r="G51" s="94">
        <f t="shared" si="4"/>
        <v>9.8469133209043408E-2</v>
      </c>
      <c r="H51" s="19">
        <v>41</v>
      </c>
      <c r="I51" s="19">
        <v>34</v>
      </c>
      <c r="J51" s="17">
        <f t="shared" si="3"/>
        <v>120.58823529411764</v>
      </c>
    </row>
    <row r="52" spans="1:10" ht="14.45" customHeight="1" x14ac:dyDescent="0.2">
      <c r="A52" s="20" t="s">
        <v>36</v>
      </c>
      <c r="B52" s="98">
        <f t="shared" si="0"/>
        <v>34</v>
      </c>
      <c r="C52" s="94">
        <f t="shared" si="1"/>
        <v>4.4635824187365433E-2</v>
      </c>
      <c r="D52" s="19">
        <v>18</v>
      </c>
      <c r="E52" s="19">
        <v>16</v>
      </c>
      <c r="F52" s="98">
        <f t="shared" si="2"/>
        <v>455</v>
      </c>
      <c r="G52" s="94">
        <f t="shared" si="4"/>
        <v>0.59737940813486323</v>
      </c>
      <c r="H52" s="19">
        <v>232</v>
      </c>
      <c r="I52" s="19">
        <v>223</v>
      </c>
      <c r="J52" s="17">
        <f t="shared" si="3"/>
        <v>104.03587443946188</v>
      </c>
    </row>
    <row r="53" spans="1:10" ht="14.45" customHeight="1" x14ac:dyDescent="0.2">
      <c r="A53" s="20" t="s">
        <v>37</v>
      </c>
      <c r="B53" s="98">
        <f t="shared" si="0"/>
        <v>1350</v>
      </c>
      <c r="C53" s="94">
        <f t="shared" si="1"/>
        <v>1.7723047839100983</v>
      </c>
      <c r="D53" s="19">
        <v>698</v>
      </c>
      <c r="E53" s="19">
        <v>652</v>
      </c>
      <c r="F53" s="98">
        <f t="shared" si="2"/>
        <v>142</v>
      </c>
      <c r="G53" s="94">
        <f t="shared" si="4"/>
        <v>0.18643489220912218</v>
      </c>
      <c r="H53" s="19">
        <v>81</v>
      </c>
      <c r="I53" s="19">
        <v>61</v>
      </c>
      <c r="J53" s="17">
        <f t="shared" si="3"/>
        <v>132.78688524590163</v>
      </c>
    </row>
    <row r="54" spans="1:10" ht="14.45" customHeight="1" x14ac:dyDescent="0.2">
      <c r="A54" s="20" t="s">
        <v>38</v>
      </c>
      <c r="B54" s="98">
        <f t="shared" si="0"/>
        <v>8</v>
      </c>
      <c r="C54" s="94">
        <f t="shared" si="1"/>
        <v>1.0502546867615396E-2</v>
      </c>
      <c r="D54" s="19">
        <v>3</v>
      </c>
      <c r="E54" s="19">
        <v>5</v>
      </c>
      <c r="F54" s="98">
        <f t="shared" si="2"/>
        <v>138</v>
      </c>
      <c r="G54" s="94">
        <f t="shared" si="4"/>
        <v>0.18118320510463987</v>
      </c>
      <c r="H54" s="19">
        <v>70</v>
      </c>
      <c r="I54" s="19">
        <v>68</v>
      </c>
      <c r="J54" s="17">
        <f t="shared" si="3"/>
        <v>102.94117647058823</v>
      </c>
    </row>
    <row r="55" spans="1:10" ht="14.45" customHeight="1" x14ac:dyDescent="0.2">
      <c r="A55" s="122" t="s">
        <v>39</v>
      </c>
      <c r="B55" s="98">
        <f t="shared" si="0"/>
        <v>14</v>
      </c>
      <c r="C55" s="94">
        <f t="shared" si="1"/>
        <v>1.8379457018326946E-2</v>
      </c>
      <c r="D55" s="19">
        <v>6</v>
      </c>
      <c r="E55" s="19">
        <v>8</v>
      </c>
      <c r="F55" s="98">
        <f t="shared" si="2"/>
        <v>232</v>
      </c>
      <c r="G55" s="94">
        <f t="shared" si="4"/>
        <v>0.30459785205997425</v>
      </c>
      <c r="H55" s="19">
        <v>125</v>
      </c>
      <c r="I55" s="19">
        <v>107</v>
      </c>
      <c r="J55" s="17">
        <f t="shared" si="3"/>
        <v>116.82242990654206</v>
      </c>
    </row>
    <row r="56" spans="1:10" ht="12" customHeight="1" x14ac:dyDescent="0.2">
      <c r="A56" s="20"/>
      <c r="B56" s="98"/>
      <c r="C56" s="94"/>
      <c r="D56" s="69"/>
      <c r="E56" s="61"/>
      <c r="F56" s="14"/>
      <c r="G56" s="94"/>
      <c r="H56" s="62"/>
      <c r="I56" s="70"/>
      <c r="J56" s="17"/>
    </row>
    <row r="57" spans="1:10" s="110" customFormat="1" ht="14.45" customHeight="1" x14ac:dyDescent="0.2">
      <c r="A57" s="13" t="s">
        <v>92</v>
      </c>
      <c r="B57" s="14">
        <f t="shared" si="0"/>
        <v>688</v>
      </c>
      <c r="C57" s="15">
        <f t="shared" si="1"/>
        <v>0.90321903061492403</v>
      </c>
      <c r="D57" s="14">
        <f>SUM(D59:D60)</f>
        <v>357</v>
      </c>
      <c r="E57" s="14">
        <f>SUM(E59:E60)</f>
        <v>331</v>
      </c>
      <c r="F57" s="14">
        <f t="shared" si="2"/>
        <v>1048</v>
      </c>
      <c r="G57" s="15">
        <f t="shared" si="4"/>
        <v>1.3759420213743665</v>
      </c>
      <c r="H57" s="14">
        <f>SUM(H59:H60)</f>
        <v>548</v>
      </c>
      <c r="I57" s="14">
        <f>SUM(I59:I60)</f>
        <v>500</v>
      </c>
      <c r="J57" s="118">
        <f t="shared" si="3"/>
        <v>109.60000000000001</v>
      </c>
    </row>
    <row r="58" spans="1:10" ht="12" customHeight="1" x14ac:dyDescent="0.2">
      <c r="A58" s="20"/>
      <c r="B58" s="98"/>
      <c r="C58" s="94"/>
      <c r="D58" s="61"/>
      <c r="E58" s="65"/>
      <c r="F58" s="14"/>
      <c r="G58" s="94"/>
      <c r="H58" s="62"/>
      <c r="I58" s="70"/>
      <c r="J58" s="17"/>
    </row>
    <row r="59" spans="1:10" ht="14.45" customHeight="1" x14ac:dyDescent="0.2">
      <c r="A59" s="20" t="s">
        <v>40</v>
      </c>
      <c r="B59" s="98">
        <f t="shared" si="0"/>
        <v>357</v>
      </c>
      <c r="C59" s="94">
        <f t="shared" si="1"/>
        <v>0.46867615396733703</v>
      </c>
      <c r="D59" s="19">
        <v>187</v>
      </c>
      <c r="E59" s="19">
        <v>170</v>
      </c>
      <c r="F59" s="98">
        <f t="shared" si="2"/>
        <v>636</v>
      </c>
      <c r="G59" s="94">
        <f t="shared" si="4"/>
        <v>0.835018249612688</v>
      </c>
      <c r="H59" s="89">
        <v>337</v>
      </c>
      <c r="I59" s="19">
        <v>299</v>
      </c>
      <c r="J59" s="17">
        <f t="shared" si="3"/>
        <v>112.70903010033445</v>
      </c>
    </row>
    <row r="60" spans="1:10" ht="14.45" customHeight="1" x14ac:dyDescent="0.2">
      <c r="A60" s="20" t="s">
        <v>41</v>
      </c>
      <c r="B60" s="98">
        <f t="shared" si="0"/>
        <v>331</v>
      </c>
      <c r="C60" s="94">
        <f t="shared" si="1"/>
        <v>0.43454287664758706</v>
      </c>
      <c r="D60" s="87">
        <v>170</v>
      </c>
      <c r="E60" s="19">
        <v>161</v>
      </c>
      <c r="F60" s="98">
        <f t="shared" si="2"/>
        <v>412</v>
      </c>
      <c r="G60" s="94">
        <f t="shared" si="4"/>
        <v>0.5409237717616785</v>
      </c>
      <c r="H60" s="89">
        <v>211</v>
      </c>
      <c r="I60" s="19">
        <v>201</v>
      </c>
      <c r="J60" s="17">
        <f t="shared" si="3"/>
        <v>104.97512437810946</v>
      </c>
    </row>
    <row r="61" spans="1:10" ht="15" customHeight="1" x14ac:dyDescent="0.2">
      <c r="A61" s="127" t="s">
        <v>111</v>
      </c>
      <c r="B61" s="127"/>
      <c r="C61" s="127"/>
      <c r="D61" s="127"/>
      <c r="E61" s="127"/>
      <c r="F61" s="127"/>
      <c r="G61" s="127"/>
      <c r="H61" s="127"/>
      <c r="I61" s="127"/>
      <c r="J61" s="127"/>
    </row>
    <row r="62" spans="1:10" ht="15" customHeight="1" x14ac:dyDescent="0.2">
      <c r="A62" s="128" t="s">
        <v>106</v>
      </c>
      <c r="B62" s="128"/>
      <c r="C62" s="128"/>
      <c r="D62" s="128"/>
      <c r="E62" s="128"/>
      <c r="F62" s="128"/>
      <c r="G62" s="128"/>
      <c r="H62" s="128"/>
      <c r="I62" s="128"/>
      <c r="J62" s="128"/>
    </row>
    <row r="63" spans="1:10" x14ac:dyDescent="0.2">
      <c r="A63" s="106"/>
      <c r="B63" s="105"/>
      <c r="C63" s="105"/>
      <c r="D63" s="105"/>
      <c r="E63" s="105"/>
      <c r="F63" s="106"/>
      <c r="G63" s="106"/>
      <c r="H63" s="106"/>
      <c r="I63" s="106"/>
      <c r="J63" s="106"/>
    </row>
    <row r="64" spans="1:10" ht="20.100000000000001" customHeight="1" x14ac:dyDescent="0.2">
      <c r="A64" s="129" t="s">
        <v>102</v>
      </c>
      <c r="B64" s="130" t="s">
        <v>0</v>
      </c>
      <c r="C64" s="131"/>
      <c r="D64" s="131"/>
      <c r="E64" s="131"/>
      <c r="F64" s="131"/>
      <c r="G64" s="131"/>
      <c r="H64" s="131"/>
      <c r="I64" s="131"/>
      <c r="J64" s="131"/>
    </row>
    <row r="65" spans="1:10" ht="20.100000000000001" customHeight="1" x14ac:dyDescent="0.2">
      <c r="A65" s="129"/>
      <c r="B65" s="130" t="s">
        <v>1</v>
      </c>
      <c r="C65" s="131"/>
      <c r="D65" s="131"/>
      <c r="E65" s="132"/>
      <c r="F65" s="133" t="s">
        <v>2</v>
      </c>
      <c r="G65" s="134"/>
      <c r="H65" s="134"/>
      <c r="I65" s="134"/>
      <c r="J65" s="135" t="s">
        <v>110</v>
      </c>
    </row>
    <row r="66" spans="1:10" ht="20.100000000000001" customHeight="1" x14ac:dyDescent="0.2">
      <c r="A66" s="129"/>
      <c r="B66" s="125" t="s">
        <v>3</v>
      </c>
      <c r="C66" s="125"/>
      <c r="D66" s="125" t="s">
        <v>4</v>
      </c>
      <c r="E66" s="125" t="s">
        <v>5</v>
      </c>
      <c r="F66" s="125" t="s">
        <v>3</v>
      </c>
      <c r="G66" s="125"/>
      <c r="H66" s="125" t="s">
        <v>4</v>
      </c>
      <c r="I66" s="125" t="s">
        <v>5</v>
      </c>
      <c r="J66" s="136"/>
    </row>
    <row r="67" spans="1:10" ht="27.95" customHeight="1" x14ac:dyDescent="0.2">
      <c r="A67" s="129"/>
      <c r="B67" s="123" t="s">
        <v>6</v>
      </c>
      <c r="C67" s="124" t="s">
        <v>7</v>
      </c>
      <c r="D67" s="126"/>
      <c r="E67" s="126"/>
      <c r="F67" s="117" t="s">
        <v>6</v>
      </c>
      <c r="G67" s="124" t="s">
        <v>7</v>
      </c>
      <c r="H67" s="126"/>
      <c r="I67" s="126"/>
      <c r="J67" s="136"/>
    </row>
    <row r="68" spans="1:10" x14ac:dyDescent="0.2">
      <c r="A68" s="25"/>
      <c r="B68" s="29"/>
      <c r="C68" s="26"/>
      <c r="D68" s="55"/>
      <c r="E68" s="55"/>
      <c r="F68" s="28"/>
      <c r="G68" s="29"/>
      <c r="H68" s="27"/>
      <c r="I68" s="30"/>
      <c r="J68" s="31"/>
    </row>
    <row r="69" spans="1:10" s="110" customFormat="1" ht="14.1" customHeight="1" x14ac:dyDescent="0.2">
      <c r="A69" s="32" t="s">
        <v>93</v>
      </c>
      <c r="B69" s="14">
        <f>SUM(D69,E69)</f>
        <v>1960</v>
      </c>
      <c r="C69" s="15">
        <f>B69/$B$9*100</f>
        <v>2.5731239825657721</v>
      </c>
      <c r="D69" s="14">
        <f>SUM(D71:D77)</f>
        <v>1028</v>
      </c>
      <c r="E69" s="14">
        <f>SUM(E71:E77)</f>
        <v>932</v>
      </c>
      <c r="F69" s="14">
        <f>SUM(H69,I69)</f>
        <v>1733</v>
      </c>
      <c r="G69" s="15">
        <f>F69/$F$9*100</f>
        <v>2.2752934380169632</v>
      </c>
      <c r="H69" s="14">
        <f>SUM(H71:H77)</f>
        <v>907</v>
      </c>
      <c r="I69" s="14">
        <f>SUM(I71:I77)</f>
        <v>826</v>
      </c>
      <c r="J69" s="118">
        <f>H69/I69*100</f>
        <v>109.80629539951575</v>
      </c>
    </row>
    <row r="70" spans="1:10" ht="14.1" customHeight="1" x14ac:dyDescent="0.2">
      <c r="A70" s="32"/>
      <c r="B70" s="14"/>
      <c r="C70" s="94"/>
      <c r="D70" s="16"/>
      <c r="E70" s="16"/>
      <c r="F70" s="14"/>
      <c r="G70" s="94"/>
      <c r="H70" s="90"/>
      <c r="I70" s="33"/>
      <c r="J70" s="17"/>
    </row>
    <row r="71" spans="1:10" ht="14.1" customHeight="1" x14ac:dyDescent="0.2">
      <c r="A71" s="1" t="s">
        <v>42</v>
      </c>
      <c r="B71" s="98">
        <f t="shared" ref="B71:B119" si="5">SUM(D71,E71)</f>
        <v>1950</v>
      </c>
      <c r="C71" s="94">
        <f t="shared" ref="C71:C119" si="6">B71/$B$9*100</f>
        <v>2.559995798981253</v>
      </c>
      <c r="D71" s="19">
        <v>1021</v>
      </c>
      <c r="E71" s="19">
        <v>929</v>
      </c>
      <c r="F71" s="98">
        <f t="shared" ref="F71:F119" si="7">SUM(H71,I71)</f>
        <v>992</v>
      </c>
      <c r="G71" s="94">
        <f t="shared" ref="G71:G119" si="8">F71/$F$9*100</f>
        <v>1.3024184019116141</v>
      </c>
      <c r="H71" s="87">
        <v>525</v>
      </c>
      <c r="I71" s="19">
        <v>467</v>
      </c>
      <c r="J71" s="17">
        <f t="shared" ref="J71:J119" si="9">H71/I71*100</f>
        <v>112.41970021413277</v>
      </c>
    </row>
    <row r="72" spans="1:10" ht="14.1" customHeight="1" x14ac:dyDescent="0.2">
      <c r="A72" s="1" t="s">
        <v>43</v>
      </c>
      <c r="B72" s="98" t="s">
        <v>103</v>
      </c>
      <c r="C72" s="94" t="s">
        <v>103</v>
      </c>
      <c r="D72" s="103" t="s">
        <v>103</v>
      </c>
      <c r="E72" s="103" t="s">
        <v>103</v>
      </c>
      <c r="F72" s="98">
        <f t="shared" si="7"/>
        <v>68</v>
      </c>
      <c r="G72" s="94">
        <f t="shared" si="8"/>
        <v>8.9278680776199354E-2</v>
      </c>
      <c r="H72" s="87">
        <v>30</v>
      </c>
      <c r="I72" s="19">
        <v>38</v>
      </c>
      <c r="J72" s="17">
        <f t="shared" si="9"/>
        <v>78.94736842105263</v>
      </c>
    </row>
    <row r="73" spans="1:10" ht="14.1" customHeight="1" x14ac:dyDescent="0.2">
      <c r="A73" s="1" t="s">
        <v>44</v>
      </c>
      <c r="B73" s="98" t="s">
        <v>103</v>
      </c>
      <c r="C73" s="94" t="s">
        <v>103</v>
      </c>
      <c r="D73" s="103" t="s">
        <v>103</v>
      </c>
      <c r="E73" s="103" t="s">
        <v>103</v>
      </c>
      <c r="F73" s="98">
        <f t="shared" si="7"/>
        <v>63</v>
      </c>
      <c r="G73" s="94">
        <f t="shared" si="8"/>
        <v>8.2714071895596458E-2</v>
      </c>
      <c r="H73" s="87">
        <v>35</v>
      </c>
      <c r="I73" s="19">
        <v>28</v>
      </c>
      <c r="J73" s="17">
        <f t="shared" si="9"/>
        <v>125</v>
      </c>
    </row>
    <row r="74" spans="1:10" ht="14.1" customHeight="1" x14ac:dyDescent="0.2">
      <c r="A74" s="1" t="s">
        <v>45</v>
      </c>
      <c r="B74" s="98">
        <f t="shared" si="5"/>
        <v>10</v>
      </c>
      <c r="C74" s="94">
        <f t="shared" si="6"/>
        <v>1.3128183584519245E-2</v>
      </c>
      <c r="D74" s="19">
        <v>7</v>
      </c>
      <c r="E74" s="19">
        <v>3</v>
      </c>
      <c r="F74" s="98">
        <f t="shared" si="7"/>
        <v>188</v>
      </c>
      <c r="G74" s="94">
        <f t="shared" si="8"/>
        <v>0.24682929391066882</v>
      </c>
      <c r="H74" s="87">
        <v>90</v>
      </c>
      <c r="I74" s="19">
        <v>98</v>
      </c>
      <c r="J74" s="17">
        <f t="shared" si="9"/>
        <v>91.83673469387756</v>
      </c>
    </row>
    <row r="75" spans="1:10" ht="14.1" customHeight="1" x14ac:dyDescent="0.2">
      <c r="A75" s="71" t="s">
        <v>46</v>
      </c>
      <c r="B75" s="98" t="s">
        <v>103</v>
      </c>
      <c r="C75" s="94" t="s">
        <v>103</v>
      </c>
      <c r="D75" s="103" t="s">
        <v>103</v>
      </c>
      <c r="E75" s="111" t="s">
        <v>103</v>
      </c>
      <c r="F75" s="98">
        <f t="shared" si="7"/>
        <v>104</v>
      </c>
      <c r="G75" s="94">
        <f t="shared" si="8"/>
        <v>0.13654386471654018</v>
      </c>
      <c r="H75" s="87">
        <v>60</v>
      </c>
      <c r="I75" s="19">
        <v>44</v>
      </c>
      <c r="J75" s="17">
        <f t="shared" si="9"/>
        <v>136.36363636363635</v>
      </c>
    </row>
    <row r="76" spans="1:10" ht="14.1" customHeight="1" x14ac:dyDescent="0.2">
      <c r="A76" s="1" t="s">
        <v>47</v>
      </c>
      <c r="B76" s="98" t="s">
        <v>103</v>
      </c>
      <c r="C76" s="94" t="s">
        <v>103</v>
      </c>
      <c r="D76" s="103" t="s">
        <v>103</v>
      </c>
      <c r="E76" s="111" t="s">
        <v>103</v>
      </c>
      <c r="F76" s="98">
        <f t="shared" si="7"/>
        <v>176</v>
      </c>
      <c r="G76" s="94">
        <f t="shared" si="8"/>
        <v>0.23107423259722185</v>
      </c>
      <c r="H76" s="87">
        <v>88</v>
      </c>
      <c r="I76" s="19">
        <v>88</v>
      </c>
      <c r="J76" s="17">
        <f t="shared" si="9"/>
        <v>100</v>
      </c>
    </row>
    <row r="77" spans="1:10" ht="14.1" customHeight="1" x14ac:dyDescent="0.2">
      <c r="A77" s="1" t="s">
        <v>48</v>
      </c>
      <c r="B77" s="98" t="s">
        <v>103</v>
      </c>
      <c r="C77" s="94" t="s">
        <v>103</v>
      </c>
      <c r="D77" s="111" t="s">
        <v>103</v>
      </c>
      <c r="E77" s="111" t="s">
        <v>103</v>
      </c>
      <c r="F77" s="98">
        <f t="shared" si="7"/>
        <v>142</v>
      </c>
      <c r="G77" s="94">
        <f t="shared" si="8"/>
        <v>0.18643489220912218</v>
      </c>
      <c r="H77" s="87">
        <v>79</v>
      </c>
      <c r="I77" s="19">
        <v>63</v>
      </c>
      <c r="J77" s="17">
        <f t="shared" si="9"/>
        <v>125.39682539682539</v>
      </c>
    </row>
    <row r="78" spans="1:10" ht="14.1" customHeight="1" x14ac:dyDescent="0.2">
      <c r="A78" s="1"/>
      <c r="B78" s="14"/>
      <c r="C78" s="94"/>
      <c r="D78" s="61"/>
      <c r="E78" s="65"/>
      <c r="F78" s="14"/>
      <c r="G78" s="94"/>
      <c r="H78" s="91"/>
      <c r="I78" s="72"/>
      <c r="J78" s="17"/>
    </row>
    <row r="79" spans="1:10" s="110" customFormat="1" ht="14.1" customHeight="1" x14ac:dyDescent="0.2">
      <c r="A79" s="32" t="s">
        <v>94</v>
      </c>
      <c r="B79" s="14">
        <f t="shared" si="5"/>
        <v>798</v>
      </c>
      <c r="C79" s="15">
        <f t="shared" si="6"/>
        <v>1.0476290500446359</v>
      </c>
      <c r="D79" s="14">
        <f>SUM(D81:D87)</f>
        <v>426</v>
      </c>
      <c r="E79" s="14">
        <f>SUM(E81:E87)</f>
        <v>372</v>
      </c>
      <c r="F79" s="14">
        <f t="shared" si="7"/>
        <v>1114</v>
      </c>
      <c r="G79" s="15">
        <f t="shared" si="8"/>
        <v>1.4625948585983248</v>
      </c>
      <c r="H79" s="14">
        <f>SUM(H81:H87)</f>
        <v>582</v>
      </c>
      <c r="I79" s="14">
        <f>SUM(I81:I87)</f>
        <v>532</v>
      </c>
      <c r="J79" s="118">
        <f t="shared" si="9"/>
        <v>109.39849624060149</v>
      </c>
    </row>
    <row r="80" spans="1:10" ht="14.1" customHeight="1" x14ac:dyDescent="0.2">
      <c r="A80" s="32"/>
      <c r="B80" s="14"/>
      <c r="C80" s="15"/>
      <c r="D80" s="16"/>
      <c r="E80" s="54"/>
      <c r="F80" s="14"/>
      <c r="G80" s="94"/>
      <c r="H80" s="33"/>
      <c r="I80" s="33"/>
      <c r="J80" s="17"/>
    </row>
    <row r="81" spans="1:10" ht="14.1" customHeight="1" x14ac:dyDescent="0.2">
      <c r="A81" s="1" t="s">
        <v>49</v>
      </c>
      <c r="B81" s="98">
        <v>1</v>
      </c>
      <c r="C81" s="94">
        <f t="shared" si="6"/>
        <v>1.3128183584519245E-3</v>
      </c>
      <c r="D81" s="103">
        <v>1</v>
      </c>
      <c r="E81" s="103" t="s">
        <v>103</v>
      </c>
      <c r="F81" s="98">
        <f t="shared" si="7"/>
        <v>144</v>
      </c>
      <c r="G81" s="94">
        <f t="shared" si="8"/>
        <v>0.18906073576136334</v>
      </c>
      <c r="H81" s="87">
        <v>70</v>
      </c>
      <c r="I81" s="92">
        <v>74</v>
      </c>
      <c r="J81" s="17">
        <f t="shared" si="9"/>
        <v>94.594594594594597</v>
      </c>
    </row>
    <row r="82" spans="1:10" ht="14.1" customHeight="1" x14ac:dyDescent="0.2">
      <c r="A82" s="1" t="s">
        <v>50</v>
      </c>
      <c r="B82" s="98">
        <f t="shared" si="5"/>
        <v>784</v>
      </c>
      <c r="C82" s="94">
        <f t="shared" si="6"/>
        <v>1.029249593026309</v>
      </c>
      <c r="D82" s="19">
        <v>419</v>
      </c>
      <c r="E82" s="19">
        <v>365</v>
      </c>
      <c r="F82" s="98">
        <f t="shared" si="7"/>
        <v>354</v>
      </c>
      <c r="G82" s="94">
        <f t="shared" si="8"/>
        <v>0.46477430874668491</v>
      </c>
      <c r="H82" s="87">
        <v>180</v>
      </c>
      <c r="I82" s="92">
        <v>174</v>
      </c>
      <c r="J82" s="17">
        <f t="shared" si="9"/>
        <v>103.44827586206897</v>
      </c>
    </row>
    <row r="83" spans="1:10" ht="14.1" customHeight="1" x14ac:dyDescent="0.2">
      <c r="A83" s="1" t="s">
        <v>51</v>
      </c>
      <c r="B83" s="98">
        <f t="shared" si="5"/>
        <v>1</v>
      </c>
      <c r="C83" s="94">
        <f t="shared" si="6"/>
        <v>1.3128183584519245E-3</v>
      </c>
      <c r="D83" s="92">
        <v>1</v>
      </c>
      <c r="E83" s="101" t="s">
        <v>103</v>
      </c>
      <c r="F83" s="98">
        <f t="shared" si="7"/>
        <v>334</v>
      </c>
      <c r="G83" s="94">
        <f t="shared" si="8"/>
        <v>0.43851587322427327</v>
      </c>
      <c r="H83" s="87">
        <v>166</v>
      </c>
      <c r="I83" s="92">
        <v>168</v>
      </c>
      <c r="J83" s="17">
        <f t="shared" si="9"/>
        <v>98.80952380952381</v>
      </c>
    </row>
    <row r="84" spans="1:10" ht="14.1" customHeight="1" x14ac:dyDescent="0.2">
      <c r="A84" s="71" t="s">
        <v>52</v>
      </c>
      <c r="B84" s="98">
        <f t="shared" si="5"/>
        <v>7</v>
      </c>
      <c r="C84" s="94">
        <f t="shared" si="6"/>
        <v>9.189728509163473E-3</v>
      </c>
      <c r="D84" s="92">
        <v>2</v>
      </c>
      <c r="E84" s="19">
        <v>5</v>
      </c>
      <c r="F84" s="98">
        <f t="shared" si="7"/>
        <v>116</v>
      </c>
      <c r="G84" s="94">
        <f t="shared" si="8"/>
        <v>0.15229892602998713</v>
      </c>
      <c r="H84" s="87">
        <v>70</v>
      </c>
      <c r="I84" s="92">
        <v>46</v>
      </c>
      <c r="J84" s="17">
        <f t="shared" si="9"/>
        <v>152.17391304347828</v>
      </c>
    </row>
    <row r="85" spans="1:10" ht="14.1" customHeight="1" x14ac:dyDescent="0.2">
      <c r="A85" s="71" t="s">
        <v>53</v>
      </c>
      <c r="B85" s="98" t="s">
        <v>103</v>
      </c>
      <c r="C85" s="94" t="s">
        <v>103</v>
      </c>
      <c r="D85" s="103" t="s">
        <v>103</v>
      </c>
      <c r="E85" s="103" t="s">
        <v>103</v>
      </c>
      <c r="F85" s="98">
        <f t="shared" si="7"/>
        <v>54</v>
      </c>
      <c r="G85" s="94">
        <f t="shared" si="8"/>
        <v>7.0897775910511246E-2</v>
      </c>
      <c r="H85" s="87">
        <v>35</v>
      </c>
      <c r="I85" s="92">
        <v>19</v>
      </c>
      <c r="J85" s="17">
        <f t="shared" si="9"/>
        <v>184.21052631578948</v>
      </c>
    </row>
    <row r="86" spans="1:10" ht="14.1" customHeight="1" x14ac:dyDescent="0.2">
      <c r="A86" s="71" t="s">
        <v>54</v>
      </c>
      <c r="B86" s="98" t="s">
        <v>103</v>
      </c>
      <c r="C86" s="94" t="s">
        <v>103</v>
      </c>
      <c r="D86" s="103" t="s">
        <v>103</v>
      </c>
      <c r="E86" s="103" t="s">
        <v>103</v>
      </c>
      <c r="F86" s="98">
        <f t="shared" si="7"/>
        <v>19</v>
      </c>
      <c r="G86" s="94">
        <f t="shared" si="8"/>
        <v>2.4945513746290997E-2</v>
      </c>
      <c r="H86" s="87">
        <v>8</v>
      </c>
      <c r="I86" s="92">
        <v>11</v>
      </c>
      <c r="J86" s="17">
        <f t="shared" si="9"/>
        <v>72.727272727272734</v>
      </c>
    </row>
    <row r="87" spans="1:10" ht="14.1" customHeight="1" x14ac:dyDescent="0.2">
      <c r="A87" s="1" t="s">
        <v>55</v>
      </c>
      <c r="B87" s="98">
        <f t="shared" si="5"/>
        <v>5</v>
      </c>
      <c r="C87" s="94">
        <f t="shared" si="6"/>
        <v>6.5640917922596227E-3</v>
      </c>
      <c r="D87" s="67">
        <v>3</v>
      </c>
      <c r="E87" s="67">
        <v>2</v>
      </c>
      <c r="F87" s="98">
        <f t="shared" si="7"/>
        <v>93</v>
      </c>
      <c r="G87" s="94">
        <f t="shared" si="8"/>
        <v>0.12210172517921382</v>
      </c>
      <c r="H87" s="87">
        <v>53</v>
      </c>
      <c r="I87" s="92">
        <v>40</v>
      </c>
      <c r="J87" s="17">
        <f t="shared" si="9"/>
        <v>132.5</v>
      </c>
    </row>
    <row r="88" spans="1:10" ht="14.1" customHeight="1" x14ac:dyDescent="0.2">
      <c r="A88" s="20"/>
      <c r="B88" s="14"/>
      <c r="C88" s="94"/>
      <c r="D88" s="61"/>
      <c r="E88" s="63"/>
      <c r="F88" s="14"/>
      <c r="G88" s="94"/>
      <c r="H88" s="72"/>
      <c r="I88" s="72"/>
      <c r="J88" s="17"/>
    </row>
    <row r="89" spans="1:10" s="110" customFormat="1" ht="14.1" customHeight="1" x14ac:dyDescent="0.2">
      <c r="A89" s="32" t="s">
        <v>95</v>
      </c>
      <c r="B89" s="14">
        <f t="shared" si="5"/>
        <v>33081</v>
      </c>
      <c r="C89" s="15">
        <f t="shared" si="6"/>
        <v>43.429344115948112</v>
      </c>
      <c r="D89" s="14">
        <f>SUM(D91:D96)</f>
        <v>17240</v>
      </c>
      <c r="E89" s="14">
        <f>SUM(E91:E96)</f>
        <v>15841</v>
      </c>
      <c r="F89" s="14">
        <f t="shared" si="7"/>
        <v>26203</v>
      </c>
      <c r="G89" s="15">
        <f t="shared" si="8"/>
        <v>34.402489299687524</v>
      </c>
      <c r="H89" s="14">
        <f>SUM(H91:H96)</f>
        <v>13616</v>
      </c>
      <c r="I89" s="14">
        <f>SUM(I91:I96)</f>
        <v>12587</v>
      </c>
      <c r="J89" s="118">
        <f t="shared" si="9"/>
        <v>108.17510129498689</v>
      </c>
    </row>
    <row r="90" spans="1:10" ht="14.1" customHeight="1" x14ac:dyDescent="0.2">
      <c r="A90" s="32"/>
      <c r="B90" s="14"/>
      <c r="C90" s="94"/>
      <c r="D90" s="58"/>
      <c r="E90" s="16"/>
      <c r="F90" s="14"/>
      <c r="G90" s="94"/>
      <c r="H90" s="22"/>
      <c r="I90" s="22"/>
      <c r="J90" s="17"/>
    </row>
    <row r="91" spans="1:10" ht="14.1" customHeight="1" x14ac:dyDescent="0.2">
      <c r="A91" s="1" t="s">
        <v>57</v>
      </c>
      <c r="B91" s="98">
        <v>1</v>
      </c>
      <c r="C91" s="94" t="s">
        <v>103</v>
      </c>
      <c r="D91" s="102">
        <v>1</v>
      </c>
      <c r="E91" s="102" t="s">
        <v>103</v>
      </c>
      <c r="F91" s="98">
        <f t="shared" si="7"/>
        <v>16</v>
      </c>
      <c r="G91" s="94">
        <f t="shared" si="8"/>
        <v>2.1006748417929259E-2</v>
      </c>
      <c r="H91" s="87">
        <v>9</v>
      </c>
      <c r="I91" s="92">
        <v>7</v>
      </c>
      <c r="J91" s="17">
        <f t="shared" si="9"/>
        <v>128.57142857142858</v>
      </c>
    </row>
    <row r="92" spans="1:10" ht="14.1" customHeight="1" x14ac:dyDescent="0.2">
      <c r="A92" s="1" t="s">
        <v>60</v>
      </c>
      <c r="B92" s="98">
        <f t="shared" si="5"/>
        <v>1846</v>
      </c>
      <c r="C92" s="94">
        <f t="shared" si="6"/>
        <v>2.4234626897022529</v>
      </c>
      <c r="D92" s="84">
        <v>961</v>
      </c>
      <c r="E92" s="92">
        <v>885</v>
      </c>
      <c r="F92" s="98">
        <f t="shared" si="7"/>
        <v>1290</v>
      </c>
      <c r="G92" s="94">
        <f t="shared" si="8"/>
        <v>1.6936690911955468</v>
      </c>
      <c r="H92" s="87">
        <v>678</v>
      </c>
      <c r="I92" s="92">
        <v>612</v>
      </c>
      <c r="J92" s="17">
        <f t="shared" si="9"/>
        <v>110.78431372549021</v>
      </c>
    </row>
    <row r="93" spans="1:10" ht="14.1" customHeight="1" x14ac:dyDescent="0.2">
      <c r="A93" s="1" t="s">
        <v>61</v>
      </c>
      <c r="B93" s="98">
        <f t="shared" si="5"/>
        <v>21</v>
      </c>
      <c r="C93" s="94">
        <f t="shared" si="6"/>
        <v>2.7569185527490419E-2</v>
      </c>
      <c r="D93" s="84">
        <v>8</v>
      </c>
      <c r="E93" s="92">
        <v>13</v>
      </c>
      <c r="F93" s="98">
        <f t="shared" si="7"/>
        <v>54</v>
      </c>
      <c r="G93" s="94">
        <f t="shared" si="8"/>
        <v>7.0897775910511246E-2</v>
      </c>
      <c r="H93" s="87">
        <v>25</v>
      </c>
      <c r="I93" s="92">
        <v>29</v>
      </c>
      <c r="J93" s="17">
        <f t="shared" si="9"/>
        <v>86.206896551724128</v>
      </c>
    </row>
    <row r="94" spans="1:10" s="68" customFormat="1" ht="14.1" customHeight="1" x14ac:dyDescent="0.2">
      <c r="A94" s="1" t="s">
        <v>63</v>
      </c>
      <c r="B94" s="98">
        <f t="shared" si="5"/>
        <v>28510</v>
      </c>
      <c r="C94" s="94">
        <f t="shared" si="6"/>
        <v>37.428451399464372</v>
      </c>
      <c r="D94" s="84">
        <v>14880</v>
      </c>
      <c r="E94" s="92">
        <v>13630</v>
      </c>
      <c r="F94" s="98">
        <f t="shared" si="7"/>
        <v>18927</v>
      </c>
      <c r="G94" s="94">
        <f t="shared" si="8"/>
        <v>24.849670456634193</v>
      </c>
      <c r="H94" s="87">
        <v>9812</v>
      </c>
      <c r="I94" s="92">
        <v>9115</v>
      </c>
      <c r="J94" s="17">
        <f t="shared" si="9"/>
        <v>107.64673614920461</v>
      </c>
    </row>
    <row r="95" spans="1:10" ht="14.1" customHeight="1" x14ac:dyDescent="0.2">
      <c r="A95" s="1" t="s">
        <v>65</v>
      </c>
      <c r="B95" s="98">
        <f t="shared" si="5"/>
        <v>2703</v>
      </c>
      <c r="C95" s="94">
        <f t="shared" si="6"/>
        <v>3.5485480228955519</v>
      </c>
      <c r="D95" s="84">
        <v>1390</v>
      </c>
      <c r="E95" s="108">
        <v>1313</v>
      </c>
      <c r="F95" s="98">
        <f t="shared" si="7"/>
        <v>5907</v>
      </c>
      <c r="G95" s="94">
        <f t="shared" si="8"/>
        <v>7.7554289315442588</v>
      </c>
      <c r="H95" s="87">
        <v>3087</v>
      </c>
      <c r="I95" s="92">
        <v>2820</v>
      </c>
      <c r="J95" s="17">
        <f t="shared" si="9"/>
        <v>109.46808510638297</v>
      </c>
    </row>
    <row r="96" spans="1:10" ht="14.1" customHeight="1" x14ac:dyDescent="0.2">
      <c r="A96" s="71" t="s">
        <v>66</v>
      </c>
      <c r="B96" s="98" t="s">
        <v>103</v>
      </c>
      <c r="C96" s="94" t="s">
        <v>103</v>
      </c>
      <c r="D96" s="112" t="s">
        <v>103</v>
      </c>
      <c r="E96" s="109" t="s">
        <v>103</v>
      </c>
      <c r="F96" s="98">
        <f t="shared" si="7"/>
        <v>9</v>
      </c>
      <c r="G96" s="94">
        <f t="shared" si="8"/>
        <v>1.1816295985085209E-2</v>
      </c>
      <c r="H96" s="87">
        <v>5</v>
      </c>
      <c r="I96" s="92">
        <v>4</v>
      </c>
      <c r="J96" s="17">
        <f t="shared" si="9"/>
        <v>125</v>
      </c>
    </row>
    <row r="97" spans="1:10" ht="14.1" customHeight="1" x14ac:dyDescent="0.2">
      <c r="A97" s="1"/>
      <c r="B97" s="14"/>
      <c r="C97" s="94"/>
      <c r="D97" s="58"/>
      <c r="E97" s="16"/>
      <c r="F97" s="14"/>
      <c r="G97" s="94"/>
      <c r="H97" s="62"/>
      <c r="I97" s="62"/>
      <c r="J97" s="17"/>
    </row>
    <row r="98" spans="1:10" s="110" customFormat="1" ht="14.1" customHeight="1" x14ac:dyDescent="0.2">
      <c r="A98" s="32" t="s">
        <v>109</v>
      </c>
      <c r="B98" s="14">
        <f t="shared" si="5"/>
        <v>5356</v>
      </c>
      <c r="C98" s="15">
        <f t="shared" si="6"/>
        <v>7.031455127868508</v>
      </c>
      <c r="D98" s="59">
        <f>SUM(D100:D104)</f>
        <v>2759</v>
      </c>
      <c r="E98" s="59">
        <f>SUM(E100:E104)</f>
        <v>2597</v>
      </c>
      <c r="F98" s="14">
        <f t="shared" si="7"/>
        <v>10941</v>
      </c>
      <c r="G98" s="15">
        <f t="shared" si="8"/>
        <v>14.364677152535252</v>
      </c>
      <c r="H98" s="73">
        <f>SUM(H100:H104)</f>
        <v>5707</v>
      </c>
      <c r="I98" s="73">
        <f>SUM(I100:I104)</f>
        <v>5234</v>
      </c>
      <c r="J98" s="118">
        <f t="shared" si="9"/>
        <v>109.03706534199465</v>
      </c>
    </row>
    <row r="99" spans="1:10" ht="14.1" customHeight="1" x14ac:dyDescent="0.2">
      <c r="A99" s="1"/>
      <c r="B99" s="14"/>
      <c r="C99" s="94"/>
      <c r="D99" s="58"/>
      <c r="E99" s="16"/>
      <c r="F99" s="14"/>
      <c r="G99" s="94"/>
      <c r="H99" s="62"/>
      <c r="I99" s="62"/>
      <c r="J99" s="17"/>
    </row>
    <row r="100" spans="1:10" ht="14.1" customHeight="1" x14ac:dyDescent="0.2">
      <c r="A100" s="1" t="s">
        <v>56</v>
      </c>
      <c r="B100" s="98">
        <f t="shared" si="5"/>
        <v>65</v>
      </c>
      <c r="C100" s="94">
        <f t="shared" si="6"/>
        <v>8.5333193299375096E-2</v>
      </c>
      <c r="D100" s="84">
        <v>32</v>
      </c>
      <c r="E100" s="92">
        <v>33</v>
      </c>
      <c r="F100" s="98">
        <f t="shared" si="7"/>
        <v>5225</v>
      </c>
      <c r="G100" s="94">
        <f t="shared" si="8"/>
        <v>6.8600162802300231</v>
      </c>
      <c r="H100" s="87">
        <v>2756</v>
      </c>
      <c r="I100" s="92">
        <v>2469</v>
      </c>
      <c r="J100" s="17">
        <f t="shared" si="9"/>
        <v>111.62413932766302</v>
      </c>
    </row>
    <row r="101" spans="1:10" ht="14.1" customHeight="1" x14ac:dyDescent="0.2">
      <c r="A101" s="1" t="s">
        <v>58</v>
      </c>
      <c r="B101" s="98">
        <f t="shared" si="5"/>
        <v>63</v>
      </c>
      <c r="C101" s="94">
        <f t="shared" si="6"/>
        <v>8.2707556582471253E-2</v>
      </c>
      <c r="D101" s="84">
        <v>33</v>
      </c>
      <c r="E101" s="92">
        <v>30</v>
      </c>
      <c r="F101" s="98">
        <f t="shared" si="7"/>
        <v>791</v>
      </c>
      <c r="G101" s="94">
        <f t="shared" si="8"/>
        <v>1.0385211249113779</v>
      </c>
      <c r="H101" s="87">
        <v>396</v>
      </c>
      <c r="I101" s="92">
        <v>395</v>
      </c>
      <c r="J101" s="17">
        <f t="shared" si="9"/>
        <v>100.25316455696202</v>
      </c>
    </row>
    <row r="102" spans="1:10" ht="14.1" customHeight="1" x14ac:dyDescent="0.2">
      <c r="A102" s="1" t="s">
        <v>59</v>
      </c>
      <c r="B102" s="98">
        <f t="shared" si="5"/>
        <v>6</v>
      </c>
      <c r="C102" s="94">
        <f t="shared" si="6"/>
        <v>7.8769101507115483E-3</v>
      </c>
      <c r="D102" s="84">
        <v>2</v>
      </c>
      <c r="E102" s="92">
        <v>4</v>
      </c>
      <c r="F102" s="98">
        <f t="shared" si="7"/>
        <v>425</v>
      </c>
      <c r="G102" s="94">
        <f t="shared" si="8"/>
        <v>0.55799175485124597</v>
      </c>
      <c r="H102" s="87">
        <v>219</v>
      </c>
      <c r="I102" s="92">
        <v>206</v>
      </c>
      <c r="J102" s="17">
        <f t="shared" si="9"/>
        <v>106.31067961165049</v>
      </c>
    </row>
    <row r="103" spans="1:10" ht="14.1" customHeight="1" x14ac:dyDescent="0.2">
      <c r="A103" s="1" t="s">
        <v>62</v>
      </c>
      <c r="B103" s="98">
        <f t="shared" si="5"/>
        <v>5202</v>
      </c>
      <c r="C103" s="94">
        <f t="shared" si="6"/>
        <v>6.8292811006669121</v>
      </c>
      <c r="D103" s="84">
        <v>2685</v>
      </c>
      <c r="E103" s="92">
        <v>2517</v>
      </c>
      <c r="F103" s="98">
        <f t="shared" si="7"/>
        <v>4221</v>
      </c>
      <c r="G103" s="94">
        <f t="shared" si="8"/>
        <v>5.5418428170049623</v>
      </c>
      <c r="H103" s="87">
        <v>2189</v>
      </c>
      <c r="I103" s="92">
        <v>2032</v>
      </c>
      <c r="J103" s="17">
        <f t="shared" si="9"/>
        <v>107.7263779527559</v>
      </c>
    </row>
    <row r="104" spans="1:10" ht="14.1" customHeight="1" x14ac:dyDescent="0.2">
      <c r="A104" s="1" t="s">
        <v>64</v>
      </c>
      <c r="B104" s="98">
        <f t="shared" si="5"/>
        <v>20</v>
      </c>
      <c r="C104" s="94">
        <f t="shared" si="6"/>
        <v>2.6256367169038491E-2</v>
      </c>
      <c r="D104" s="84">
        <v>7</v>
      </c>
      <c r="E104" s="92">
        <v>13</v>
      </c>
      <c r="F104" s="98">
        <f t="shared" si="7"/>
        <v>279</v>
      </c>
      <c r="G104" s="94">
        <f t="shared" si="8"/>
        <v>0.36630517553764147</v>
      </c>
      <c r="H104" s="87">
        <v>147</v>
      </c>
      <c r="I104" s="92">
        <v>132</v>
      </c>
      <c r="J104" s="17">
        <f t="shared" si="9"/>
        <v>111.36363636363636</v>
      </c>
    </row>
    <row r="105" spans="1:10" ht="14.1" customHeight="1" x14ac:dyDescent="0.2">
      <c r="A105" s="1"/>
      <c r="B105" s="14"/>
      <c r="C105" s="94"/>
      <c r="D105" s="99"/>
      <c r="E105" s="100"/>
      <c r="F105" s="14"/>
      <c r="G105" s="94"/>
      <c r="H105" s="62"/>
      <c r="I105" s="62"/>
      <c r="J105" s="17"/>
    </row>
    <row r="106" spans="1:10" s="110" customFormat="1" ht="14.1" customHeight="1" x14ac:dyDescent="0.2">
      <c r="A106" s="13" t="s">
        <v>96</v>
      </c>
      <c r="B106" s="14">
        <f t="shared" si="5"/>
        <v>4622</v>
      </c>
      <c r="C106" s="15">
        <f t="shared" si="6"/>
        <v>6.0678464527647957</v>
      </c>
      <c r="D106" s="59">
        <f>SUM(D108:D119)</f>
        <v>2300</v>
      </c>
      <c r="E106" s="59">
        <f>SUM(E108:E119)</f>
        <v>2322</v>
      </c>
      <c r="F106" s="14">
        <f t="shared" si="7"/>
        <v>4120</v>
      </c>
      <c r="G106" s="15">
        <f t="shared" si="8"/>
        <v>5.4092377176167838</v>
      </c>
      <c r="H106" s="14">
        <f>SUM(H108:H119)</f>
        <v>2065</v>
      </c>
      <c r="I106" s="14">
        <f>SUM(I108:I119)</f>
        <v>2055</v>
      </c>
      <c r="J106" s="118">
        <f t="shared" si="9"/>
        <v>100.48661800486617</v>
      </c>
    </row>
    <row r="107" spans="1:10" ht="14.1" customHeight="1" x14ac:dyDescent="0.2">
      <c r="A107" s="1"/>
      <c r="B107" s="14"/>
      <c r="C107" s="94"/>
      <c r="D107" s="58"/>
      <c r="E107" s="16"/>
      <c r="F107" s="14"/>
      <c r="G107" s="94"/>
      <c r="H107" s="22"/>
      <c r="I107" s="22"/>
      <c r="J107" s="17"/>
    </row>
    <row r="108" spans="1:10" ht="14.1" customHeight="1" x14ac:dyDescent="0.2">
      <c r="A108" s="1" t="s">
        <v>67</v>
      </c>
      <c r="B108" s="98">
        <f t="shared" si="5"/>
        <v>3563</v>
      </c>
      <c r="C108" s="94">
        <f t="shared" si="6"/>
        <v>4.6775718111642073</v>
      </c>
      <c r="D108" s="19">
        <v>1788</v>
      </c>
      <c r="E108" s="19">
        <v>1775</v>
      </c>
      <c r="F108" s="98">
        <f t="shared" si="7"/>
        <v>259</v>
      </c>
      <c r="G108" s="94">
        <f t="shared" si="8"/>
        <v>0.34004674001522989</v>
      </c>
      <c r="H108" s="93">
        <v>111</v>
      </c>
      <c r="I108" s="92">
        <v>148</v>
      </c>
      <c r="J108" s="17">
        <f t="shared" si="9"/>
        <v>75</v>
      </c>
    </row>
    <row r="109" spans="1:10" ht="14.1" customHeight="1" x14ac:dyDescent="0.2">
      <c r="A109" s="1" t="s">
        <v>68</v>
      </c>
      <c r="B109" s="98">
        <f t="shared" si="5"/>
        <v>12</v>
      </c>
      <c r="C109" s="94">
        <f t="shared" si="6"/>
        <v>1.5753820301423097E-2</v>
      </c>
      <c r="D109" s="19">
        <v>8</v>
      </c>
      <c r="E109" s="19">
        <v>4</v>
      </c>
      <c r="F109" s="98">
        <f t="shared" si="7"/>
        <v>152</v>
      </c>
      <c r="G109" s="94">
        <f t="shared" si="8"/>
        <v>0.19956410997032797</v>
      </c>
      <c r="H109" s="93">
        <v>82</v>
      </c>
      <c r="I109" s="92">
        <v>70</v>
      </c>
      <c r="J109" s="17">
        <f t="shared" si="9"/>
        <v>117.14285714285715</v>
      </c>
    </row>
    <row r="110" spans="1:10" ht="14.1" customHeight="1" x14ac:dyDescent="0.2">
      <c r="A110" s="1" t="s">
        <v>69</v>
      </c>
      <c r="B110" s="98">
        <f t="shared" si="5"/>
        <v>62</v>
      </c>
      <c r="C110" s="94">
        <f t="shared" si="6"/>
        <v>8.1394738224019325E-2</v>
      </c>
      <c r="D110" s="19">
        <v>32</v>
      </c>
      <c r="E110" s="19">
        <v>30</v>
      </c>
      <c r="F110" s="98">
        <f t="shared" si="7"/>
        <v>304</v>
      </c>
      <c r="G110" s="94">
        <f t="shared" si="8"/>
        <v>0.39912821994065595</v>
      </c>
      <c r="H110" s="93">
        <v>162</v>
      </c>
      <c r="I110" s="92">
        <v>142</v>
      </c>
      <c r="J110" s="17">
        <f t="shared" si="9"/>
        <v>114.08450704225352</v>
      </c>
    </row>
    <row r="111" spans="1:10" ht="14.1" customHeight="1" x14ac:dyDescent="0.2">
      <c r="A111" s="1" t="s">
        <v>70</v>
      </c>
      <c r="B111" s="98">
        <f t="shared" si="5"/>
        <v>2</v>
      </c>
      <c r="C111" s="94">
        <f t="shared" si="6"/>
        <v>2.625636716903849E-3</v>
      </c>
      <c r="D111" s="19">
        <v>1</v>
      </c>
      <c r="E111" s="101">
        <v>1</v>
      </c>
      <c r="F111" s="98">
        <f t="shared" si="7"/>
        <v>142</v>
      </c>
      <c r="G111" s="94">
        <f t="shared" si="8"/>
        <v>0.18643489220912218</v>
      </c>
      <c r="H111" s="93">
        <v>68</v>
      </c>
      <c r="I111" s="92">
        <v>74</v>
      </c>
      <c r="J111" s="17">
        <f t="shared" si="9"/>
        <v>91.891891891891902</v>
      </c>
    </row>
    <row r="112" spans="1:10" ht="14.1" customHeight="1" x14ac:dyDescent="0.2">
      <c r="A112" s="1" t="s">
        <v>71</v>
      </c>
      <c r="B112" s="98">
        <f t="shared" si="5"/>
        <v>47</v>
      </c>
      <c r="C112" s="94">
        <f t="shared" si="6"/>
        <v>6.1702462847240451E-2</v>
      </c>
      <c r="D112" s="19">
        <v>19</v>
      </c>
      <c r="E112" s="19">
        <v>28</v>
      </c>
      <c r="F112" s="98">
        <f t="shared" si="7"/>
        <v>288</v>
      </c>
      <c r="G112" s="94">
        <f t="shared" si="8"/>
        <v>0.37812147152272668</v>
      </c>
      <c r="H112" s="93">
        <v>142</v>
      </c>
      <c r="I112" s="92">
        <v>146</v>
      </c>
      <c r="J112" s="17">
        <f t="shared" si="9"/>
        <v>97.260273972602747</v>
      </c>
    </row>
    <row r="113" spans="1:10" ht="14.1" customHeight="1" x14ac:dyDescent="0.2">
      <c r="A113" s="74" t="s">
        <v>72</v>
      </c>
      <c r="B113" s="98" t="s">
        <v>103</v>
      </c>
      <c r="C113" s="94" t="s">
        <v>103</v>
      </c>
      <c r="D113" s="103" t="s">
        <v>103</v>
      </c>
      <c r="E113" s="103" t="s">
        <v>103</v>
      </c>
      <c r="F113" s="98">
        <f t="shared" si="7"/>
        <v>102</v>
      </c>
      <c r="G113" s="94">
        <f t="shared" si="8"/>
        <v>0.13391802116429904</v>
      </c>
      <c r="H113" s="93">
        <v>56</v>
      </c>
      <c r="I113" s="92">
        <v>46</v>
      </c>
      <c r="J113" s="17">
        <f t="shared" si="9"/>
        <v>121.73913043478262</v>
      </c>
    </row>
    <row r="114" spans="1:10" ht="14.1" customHeight="1" x14ac:dyDescent="0.2">
      <c r="A114" s="74" t="s">
        <v>73</v>
      </c>
      <c r="B114" s="98">
        <v>1</v>
      </c>
      <c r="C114" s="94">
        <f t="shared" si="6"/>
        <v>1.3128183584519245E-3</v>
      </c>
      <c r="D114" s="103" t="s">
        <v>103</v>
      </c>
      <c r="E114" s="103">
        <v>1</v>
      </c>
      <c r="F114" s="98">
        <f t="shared" si="7"/>
        <v>50</v>
      </c>
      <c r="G114" s="94">
        <f t="shared" si="8"/>
        <v>6.5646088806028929E-2</v>
      </c>
      <c r="H114" s="93">
        <v>18</v>
      </c>
      <c r="I114" s="92">
        <v>32</v>
      </c>
      <c r="J114" s="17">
        <f t="shared" si="9"/>
        <v>56.25</v>
      </c>
    </row>
    <row r="115" spans="1:10" ht="14.1" customHeight="1" x14ac:dyDescent="0.2">
      <c r="A115" s="1" t="s">
        <v>74</v>
      </c>
      <c r="B115" s="98">
        <f t="shared" si="5"/>
        <v>7</v>
      </c>
      <c r="C115" s="94">
        <f t="shared" si="6"/>
        <v>9.189728509163473E-3</v>
      </c>
      <c r="D115" s="111">
        <v>7</v>
      </c>
      <c r="E115" s="111" t="s">
        <v>103</v>
      </c>
      <c r="F115" s="98">
        <f t="shared" si="7"/>
        <v>151</v>
      </c>
      <c r="G115" s="94">
        <f t="shared" si="8"/>
        <v>0.19825118819420737</v>
      </c>
      <c r="H115" s="93">
        <v>94</v>
      </c>
      <c r="I115" s="92">
        <v>57</v>
      </c>
      <c r="J115" s="17">
        <f t="shared" si="9"/>
        <v>164.91228070175438</v>
      </c>
    </row>
    <row r="116" spans="1:10" ht="14.1" customHeight="1" x14ac:dyDescent="0.2">
      <c r="A116" s="1" t="s">
        <v>75</v>
      </c>
      <c r="B116" s="98">
        <f t="shared" si="5"/>
        <v>146</v>
      </c>
      <c r="C116" s="94">
        <f t="shared" si="6"/>
        <v>0.19167148033398099</v>
      </c>
      <c r="D116" s="111">
        <v>65</v>
      </c>
      <c r="E116" s="111">
        <v>81</v>
      </c>
      <c r="F116" s="98">
        <f t="shared" si="7"/>
        <v>334</v>
      </c>
      <c r="G116" s="94">
        <f t="shared" si="8"/>
        <v>0.43851587322427327</v>
      </c>
      <c r="H116" s="93">
        <v>171</v>
      </c>
      <c r="I116" s="92">
        <v>163</v>
      </c>
      <c r="J116" s="17">
        <f t="shared" si="9"/>
        <v>104.9079754601227</v>
      </c>
    </row>
    <row r="117" spans="1:10" ht="14.1" customHeight="1" x14ac:dyDescent="0.2">
      <c r="A117" s="1" t="s">
        <v>76</v>
      </c>
      <c r="B117" s="98">
        <f t="shared" si="5"/>
        <v>232</v>
      </c>
      <c r="C117" s="94">
        <f t="shared" si="6"/>
        <v>0.30457385916084651</v>
      </c>
      <c r="D117" s="111">
        <v>102</v>
      </c>
      <c r="E117" s="111">
        <v>130</v>
      </c>
      <c r="F117" s="98">
        <f t="shared" si="7"/>
        <v>1831</v>
      </c>
      <c r="G117" s="94">
        <f t="shared" si="8"/>
        <v>2.4039597720767794</v>
      </c>
      <c r="H117" s="93">
        <v>912</v>
      </c>
      <c r="I117" s="92">
        <v>919</v>
      </c>
      <c r="J117" s="17">
        <f t="shared" si="9"/>
        <v>99.238302502720344</v>
      </c>
    </row>
    <row r="118" spans="1:10" ht="14.1" customHeight="1" x14ac:dyDescent="0.2">
      <c r="A118" s="1" t="s">
        <v>77</v>
      </c>
      <c r="B118" s="98">
        <f t="shared" si="5"/>
        <v>548</v>
      </c>
      <c r="C118" s="94">
        <f t="shared" si="6"/>
        <v>0.71942446043165476</v>
      </c>
      <c r="D118" s="111">
        <v>278</v>
      </c>
      <c r="E118" s="111">
        <v>270</v>
      </c>
      <c r="F118" s="98">
        <f t="shared" si="7"/>
        <v>428</v>
      </c>
      <c r="G118" s="94">
        <f t="shared" si="8"/>
        <v>0.56193052017960765</v>
      </c>
      <c r="H118" s="93">
        <v>207</v>
      </c>
      <c r="I118" s="92">
        <v>221</v>
      </c>
      <c r="J118" s="17">
        <f t="shared" si="9"/>
        <v>93.665158371040718</v>
      </c>
    </row>
    <row r="119" spans="1:10" ht="14.1" customHeight="1" x14ac:dyDescent="0.2">
      <c r="A119" s="1" t="s">
        <v>78</v>
      </c>
      <c r="B119" s="98">
        <f t="shared" si="5"/>
        <v>2</v>
      </c>
      <c r="C119" s="94">
        <f t="shared" si="6"/>
        <v>2.625636716903849E-3</v>
      </c>
      <c r="D119" s="111" t="s">
        <v>103</v>
      </c>
      <c r="E119" s="111">
        <v>2</v>
      </c>
      <c r="F119" s="98">
        <f t="shared" si="7"/>
        <v>79</v>
      </c>
      <c r="G119" s="94">
        <f t="shared" si="8"/>
        <v>0.10372082031352572</v>
      </c>
      <c r="H119" s="87">
        <v>42</v>
      </c>
      <c r="I119" s="92">
        <v>37</v>
      </c>
      <c r="J119" s="17">
        <f t="shared" si="9"/>
        <v>113.51351351351352</v>
      </c>
    </row>
    <row r="120" spans="1:10" ht="15" customHeight="1" x14ac:dyDescent="0.2">
      <c r="A120" s="127" t="s">
        <v>111</v>
      </c>
      <c r="B120" s="127"/>
      <c r="C120" s="127"/>
      <c r="D120" s="127"/>
      <c r="E120" s="127"/>
      <c r="F120" s="127"/>
      <c r="G120" s="127"/>
      <c r="H120" s="127"/>
      <c r="I120" s="127"/>
      <c r="J120" s="127"/>
    </row>
    <row r="121" spans="1:10" ht="15" customHeight="1" x14ac:dyDescent="0.2">
      <c r="A121" s="128" t="s">
        <v>106</v>
      </c>
      <c r="B121" s="128"/>
      <c r="C121" s="128"/>
      <c r="D121" s="128"/>
      <c r="E121" s="128"/>
      <c r="F121" s="128"/>
      <c r="G121" s="128"/>
      <c r="H121" s="128"/>
      <c r="I121" s="128"/>
      <c r="J121" s="128"/>
    </row>
    <row r="122" spans="1:10" x14ac:dyDescent="0.2">
      <c r="A122" s="106"/>
      <c r="B122" s="105"/>
      <c r="C122" s="105"/>
      <c r="D122" s="105"/>
      <c r="E122" s="105"/>
      <c r="F122" s="106"/>
      <c r="G122" s="106"/>
      <c r="H122" s="106"/>
      <c r="I122" s="106"/>
      <c r="J122" s="106"/>
    </row>
    <row r="123" spans="1:10" ht="20.100000000000001" customHeight="1" x14ac:dyDescent="0.2">
      <c r="A123" s="129" t="s">
        <v>102</v>
      </c>
      <c r="B123" s="130" t="s">
        <v>0</v>
      </c>
      <c r="C123" s="131"/>
      <c r="D123" s="131"/>
      <c r="E123" s="131"/>
      <c r="F123" s="131"/>
      <c r="G123" s="131"/>
      <c r="H123" s="131"/>
      <c r="I123" s="131"/>
      <c r="J123" s="131"/>
    </row>
    <row r="124" spans="1:10" ht="20.100000000000001" customHeight="1" x14ac:dyDescent="0.2">
      <c r="A124" s="129"/>
      <c r="B124" s="130" t="s">
        <v>1</v>
      </c>
      <c r="C124" s="131"/>
      <c r="D124" s="131"/>
      <c r="E124" s="132"/>
      <c r="F124" s="133" t="s">
        <v>2</v>
      </c>
      <c r="G124" s="134"/>
      <c r="H124" s="134"/>
      <c r="I124" s="134"/>
      <c r="J124" s="135" t="s">
        <v>110</v>
      </c>
    </row>
    <row r="125" spans="1:10" ht="20.100000000000001" customHeight="1" x14ac:dyDescent="0.2">
      <c r="A125" s="129"/>
      <c r="B125" s="125" t="s">
        <v>3</v>
      </c>
      <c r="C125" s="125"/>
      <c r="D125" s="125" t="s">
        <v>4</v>
      </c>
      <c r="E125" s="125" t="s">
        <v>5</v>
      </c>
      <c r="F125" s="125" t="s">
        <v>3</v>
      </c>
      <c r="G125" s="125"/>
      <c r="H125" s="125" t="s">
        <v>4</v>
      </c>
      <c r="I125" s="125" t="s">
        <v>5</v>
      </c>
      <c r="J125" s="136"/>
    </row>
    <row r="126" spans="1:10" ht="27.95" customHeight="1" x14ac:dyDescent="0.2">
      <c r="A126" s="129"/>
      <c r="B126" s="123" t="s">
        <v>6</v>
      </c>
      <c r="C126" s="124" t="s">
        <v>7</v>
      </c>
      <c r="D126" s="126"/>
      <c r="E126" s="126"/>
      <c r="F126" s="117" t="s">
        <v>6</v>
      </c>
      <c r="G126" s="124" t="s">
        <v>7</v>
      </c>
      <c r="H126" s="126"/>
      <c r="I126" s="126"/>
      <c r="J126" s="136"/>
    </row>
    <row r="127" spans="1:10" x14ac:dyDescent="0.2">
      <c r="A127" s="1"/>
      <c r="B127" s="56"/>
      <c r="C127" s="34"/>
      <c r="D127" s="56"/>
      <c r="E127" s="57"/>
      <c r="F127" s="35"/>
      <c r="G127" s="36"/>
      <c r="H127" s="35"/>
      <c r="I127" s="35"/>
      <c r="J127" s="37"/>
    </row>
    <row r="128" spans="1:10" s="110" customFormat="1" ht="15" customHeight="1" x14ac:dyDescent="0.2">
      <c r="A128" s="32" t="s">
        <v>97</v>
      </c>
      <c r="B128" s="14">
        <f>SUM(D128,E128)</f>
        <v>655</v>
      </c>
      <c r="C128" s="15">
        <f>+B128/$B$9*100</f>
        <v>0.85989602478601068</v>
      </c>
      <c r="D128" s="119">
        <v>323</v>
      </c>
      <c r="E128" s="119">
        <v>332</v>
      </c>
      <c r="F128" s="14">
        <f>SUM(H128,I128)</f>
        <v>708</v>
      </c>
      <c r="G128" s="15">
        <f>F128/$F$9*100</f>
        <v>0.92954861749336981</v>
      </c>
      <c r="H128" s="119">
        <v>352</v>
      </c>
      <c r="I128" s="119">
        <v>356</v>
      </c>
      <c r="J128" s="118">
        <f>H128/I128*100</f>
        <v>98.876404494382015</v>
      </c>
    </row>
    <row r="129" spans="1:10" ht="15" customHeight="1" x14ac:dyDescent="0.2">
      <c r="A129" s="1"/>
      <c r="B129" s="16"/>
      <c r="C129" s="18"/>
      <c r="D129" s="14"/>
      <c r="E129" s="53"/>
      <c r="F129" s="16"/>
      <c r="G129" s="18"/>
      <c r="H129" s="14"/>
      <c r="I129" s="14"/>
      <c r="J129" s="17"/>
    </row>
    <row r="130" spans="1:10" s="110" customFormat="1" ht="15" customHeight="1" x14ac:dyDescent="0.2">
      <c r="A130" s="120" t="s">
        <v>98</v>
      </c>
      <c r="B130" s="14">
        <f t="shared" ref="B130:B145" si="10">SUM(D130,E130)</f>
        <v>65</v>
      </c>
      <c r="C130" s="15">
        <f t="shared" ref="C130:C145" si="11">+B130/$B$9*100</f>
        <v>8.5333193299375096E-2</v>
      </c>
      <c r="D130" s="14">
        <f>SUM(D132:D133)</f>
        <v>31</v>
      </c>
      <c r="E130" s="14">
        <f>SUM(E132:E133)</f>
        <v>34</v>
      </c>
      <c r="F130" s="14">
        <f t="shared" ref="F130:F145" si="12">SUM(H130,I130)</f>
        <v>255</v>
      </c>
      <c r="G130" s="15">
        <f t="shared" ref="G130:G145" si="13">F130/$F$9*100</f>
        <v>0.33479505291074757</v>
      </c>
      <c r="H130" s="14">
        <f>SUM(H132:H133)</f>
        <v>124</v>
      </c>
      <c r="I130" s="14">
        <f>SUM(I132:I133)</f>
        <v>131</v>
      </c>
      <c r="J130" s="118">
        <f t="shared" ref="J130:J145" si="14">H130/I130*100</f>
        <v>94.656488549618317</v>
      </c>
    </row>
    <row r="131" spans="1:10" ht="15" customHeight="1" x14ac:dyDescent="0.2">
      <c r="A131" s="38"/>
      <c r="B131" s="16"/>
      <c r="C131" s="18"/>
      <c r="D131" s="16"/>
      <c r="E131" s="54"/>
      <c r="F131" s="16"/>
      <c r="G131" s="18"/>
      <c r="H131" s="22"/>
      <c r="I131" s="41"/>
      <c r="J131" s="17"/>
    </row>
    <row r="132" spans="1:10" ht="15" customHeight="1" x14ac:dyDescent="0.2">
      <c r="A132" s="39" t="s">
        <v>79</v>
      </c>
      <c r="B132" s="16">
        <f t="shared" si="10"/>
        <v>55</v>
      </c>
      <c r="C132" s="18">
        <f t="shared" si="11"/>
        <v>7.2205009714855856E-2</v>
      </c>
      <c r="D132" s="19">
        <v>24</v>
      </c>
      <c r="E132" s="19">
        <v>31</v>
      </c>
      <c r="F132" s="16">
        <f t="shared" si="12"/>
        <v>208</v>
      </c>
      <c r="G132" s="18">
        <f t="shared" si="13"/>
        <v>0.27308772943308035</v>
      </c>
      <c r="H132" s="87">
        <v>100</v>
      </c>
      <c r="I132" s="19">
        <v>108</v>
      </c>
      <c r="J132" s="17">
        <f t="shared" si="14"/>
        <v>92.592592592592595</v>
      </c>
    </row>
    <row r="133" spans="1:10" ht="15" customHeight="1" x14ac:dyDescent="0.2">
      <c r="A133" s="39" t="s">
        <v>80</v>
      </c>
      <c r="B133" s="16">
        <f t="shared" si="10"/>
        <v>10</v>
      </c>
      <c r="C133" s="18">
        <f t="shared" si="11"/>
        <v>1.3128183584519245E-2</v>
      </c>
      <c r="D133" s="19">
        <v>7</v>
      </c>
      <c r="E133" s="19">
        <v>3</v>
      </c>
      <c r="F133" s="16">
        <f t="shared" si="12"/>
        <v>47</v>
      </c>
      <c r="G133" s="18">
        <f t="shared" si="13"/>
        <v>6.1707323477667206E-2</v>
      </c>
      <c r="H133" s="87">
        <v>24</v>
      </c>
      <c r="I133" s="19">
        <v>23</v>
      </c>
      <c r="J133" s="17">
        <f t="shared" si="14"/>
        <v>104.34782608695652</v>
      </c>
    </row>
    <row r="134" spans="1:10" ht="15" customHeight="1" x14ac:dyDescent="0.2">
      <c r="A134" s="40"/>
      <c r="B134" s="16"/>
      <c r="C134" s="18"/>
      <c r="D134" s="75"/>
      <c r="E134" s="75"/>
      <c r="F134" s="16"/>
      <c r="G134" s="18"/>
      <c r="H134" s="91"/>
      <c r="I134" s="72"/>
      <c r="J134" s="17"/>
    </row>
    <row r="135" spans="1:10" s="110" customFormat="1" ht="15" customHeight="1" x14ac:dyDescent="0.2">
      <c r="A135" s="121" t="s">
        <v>99</v>
      </c>
      <c r="B135" s="14">
        <f t="shared" si="10"/>
        <v>3464</v>
      </c>
      <c r="C135" s="15">
        <f t="shared" si="11"/>
        <v>4.5476027936774663</v>
      </c>
      <c r="D135" s="14">
        <f>SUM(D137:D145)</f>
        <v>1812</v>
      </c>
      <c r="E135" s="14">
        <f>SUM(E137:E145)</f>
        <v>1652</v>
      </c>
      <c r="F135" s="14">
        <f t="shared" si="12"/>
        <v>7173</v>
      </c>
      <c r="G135" s="15">
        <f t="shared" si="13"/>
        <v>9.4175879001129115</v>
      </c>
      <c r="H135" s="14">
        <f>SUM(H137:H145)</f>
        <v>3685</v>
      </c>
      <c r="I135" s="14">
        <f>SUM(I137:I145)</f>
        <v>3488</v>
      </c>
      <c r="J135" s="118">
        <f t="shared" si="14"/>
        <v>105.64793577981651</v>
      </c>
    </row>
    <row r="136" spans="1:10" ht="15" customHeight="1" x14ac:dyDescent="0.2">
      <c r="A136" s="39"/>
      <c r="B136" s="16"/>
      <c r="C136" s="18"/>
      <c r="D136" s="16"/>
      <c r="E136" s="16"/>
      <c r="F136" s="16"/>
      <c r="G136" s="18"/>
      <c r="H136" s="22"/>
      <c r="I136" s="41"/>
      <c r="J136" s="17"/>
    </row>
    <row r="137" spans="1:10" ht="15" customHeight="1" x14ac:dyDescent="0.2">
      <c r="A137" s="39" t="s">
        <v>81</v>
      </c>
      <c r="B137" s="16">
        <f t="shared" si="10"/>
        <v>548</v>
      </c>
      <c r="C137" s="18">
        <f t="shared" si="11"/>
        <v>0.71942446043165476</v>
      </c>
      <c r="D137" s="19">
        <v>305</v>
      </c>
      <c r="E137" s="19">
        <v>243</v>
      </c>
      <c r="F137" s="16">
        <f t="shared" si="12"/>
        <v>1303</v>
      </c>
      <c r="G137" s="18">
        <f t="shared" si="13"/>
        <v>1.7107370742851142</v>
      </c>
      <c r="H137" s="93">
        <v>695</v>
      </c>
      <c r="I137" s="92">
        <v>608</v>
      </c>
      <c r="J137" s="17">
        <f t="shared" si="14"/>
        <v>114.30921052631579</v>
      </c>
    </row>
    <row r="138" spans="1:10" ht="15" customHeight="1" x14ac:dyDescent="0.2">
      <c r="A138" s="39" t="s">
        <v>82</v>
      </c>
      <c r="B138" s="16">
        <f t="shared" si="10"/>
        <v>122</v>
      </c>
      <c r="C138" s="18">
        <f t="shared" si="11"/>
        <v>0.16016383973113479</v>
      </c>
      <c r="D138" s="19">
        <v>68</v>
      </c>
      <c r="E138" s="19">
        <v>54</v>
      </c>
      <c r="F138" s="16">
        <f t="shared" si="12"/>
        <v>689</v>
      </c>
      <c r="G138" s="18">
        <f t="shared" si="13"/>
        <v>0.90460310374707886</v>
      </c>
      <c r="H138" s="93">
        <v>358</v>
      </c>
      <c r="I138" s="92">
        <v>331</v>
      </c>
      <c r="J138" s="17">
        <f t="shared" si="14"/>
        <v>108.1570996978852</v>
      </c>
    </row>
    <row r="139" spans="1:10" ht="15" customHeight="1" x14ac:dyDescent="0.2">
      <c r="A139" s="39" t="s">
        <v>83</v>
      </c>
      <c r="B139" s="16">
        <f t="shared" si="10"/>
        <v>605</v>
      </c>
      <c r="C139" s="18">
        <f t="shared" si="11"/>
        <v>0.79425510686341438</v>
      </c>
      <c r="D139" s="19">
        <v>305</v>
      </c>
      <c r="E139" s="19">
        <v>300</v>
      </c>
      <c r="F139" s="16">
        <f t="shared" si="12"/>
        <v>1556</v>
      </c>
      <c r="G139" s="18">
        <f t="shared" si="13"/>
        <v>2.0429062836436205</v>
      </c>
      <c r="H139" s="93">
        <v>754</v>
      </c>
      <c r="I139" s="92">
        <v>802</v>
      </c>
      <c r="J139" s="17">
        <f t="shared" si="14"/>
        <v>94.014962593516202</v>
      </c>
    </row>
    <row r="140" spans="1:10" ht="15" customHeight="1" x14ac:dyDescent="0.2">
      <c r="A140" s="39" t="s">
        <v>84</v>
      </c>
      <c r="B140" s="16">
        <f t="shared" si="10"/>
        <v>303</v>
      </c>
      <c r="C140" s="18">
        <f t="shared" si="11"/>
        <v>0.39778396261093313</v>
      </c>
      <c r="D140" s="19">
        <v>160</v>
      </c>
      <c r="E140" s="19">
        <v>143</v>
      </c>
      <c r="F140" s="16">
        <f t="shared" si="12"/>
        <v>873</v>
      </c>
      <c r="G140" s="18">
        <f t="shared" si="13"/>
        <v>1.1461807105532653</v>
      </c>
      <c r="H140" s="93">
        <v>466</v>
      </c>
      <c r="I140" s="92">
        <v>407</v>
      </c>
      <c r="J140" s="17">
        <f t="shared" si="14"/>
        <v>114.4963144963145</v>
      </c>
    </row>
    <row r="141" spans="1:10" ht="15" customHeight="1" x14ac:dyDescent="0.2">
      <c r="A141" s="39" t="s">
        <v>85</v>
      </c>
      <c r="B141" s="16">
        <f t="shared" si="10"/>
        <v>254</v>
      </c>
      <c r="C141" s="18">
        <f t="shared" si="11"/>
        <v>0.33345586304678887</v>
      </c>
      <c r="D141" s="19">
        <v>131</v>
      </c>
      <c r="E141" s="19">
        <v>123</v>
      </c>
      <c r="F141" s="16">
        <f t="shared" si="12"/>
        <v>538</v>
      </c>
      <c r="G141" s="18">
        <f t="shared" si="13"/>
        <v>0.70635191555287136</v>
      </c>
      <c r="H141" s="93">
        <v>271</v>
      </c>
      <c r="I141" s="92">
        <v>267</v>
      </c>
      <c r="J141" s="17">
        <f t="shared" si="14"/>
        <v>101.49812734082397</v>
      </c>
    </row>
    <row r="142" spans="1:10" ht="15" customHeight="1" x14ac:dyDescent="0.2">
      <c r="A142" s="39" t="s">
        <v>86</v>
      </c>
      <c r="B142" s="16">
        <f t="shared" si="10"/>
        <v>605</v>
      </c>
      <c r="C142" s="18">
        <f t="shared" si="11"/>
        <v>0.79425510686341438</v>
      </c>
      <c r="D142" s="19">
        <v>326</v>
      </c>
      <c r="E142" s="19">
        <v>279</v>
      </c>
      <c r="F142" s="16">
        <f t="shared" si="12"/>
        <v>722</v>
      </c>
      <c r="G142" s="18">
        <f t="shared" si="13"/>
        <v>0.94792952235905792</v>
      </c>
      <c r="H142" s="93">
        <v>391</v>
      </c>
      <c r="I142" s="92">
        <v>331</v>
      </c>
      <c r="J142" s="17">
        <f t="shared" si="14"/>
        <v>118.12688821752266</v>
      </c>
    </row>
    <row r="143" spans="1:10" ht="15" customHeight="1" x14ac:dyDescent="0.2">
      <c r="A143" s="39" t="s">
        <v>87</v>
      </c>
      <c r="B143" s="16">
        <f t="shared" si="10"/>
        <v>391</v>
      </c>
      <c r="C143" s="18">
        <f t="shared" si="11"/>
        <v>0.51331197815470253</v>
      </c>
      <c r="D143" s="19">
        <v>187</v>
      </c>
      <c r="E143" s="19">
        <v>204</v>
      </c>
      <c r="F143" s="16">
        <f t="shared" si="12"/>
        <v>481</v>
      </c>
      <c r="G143" s="18">
        <f t="shared" si="13"/>
        <v>0.6315153743139984</v>
      </c>
      <c r="H143" s="93">
        <v>225</v>
      </c>
      <c r="I143" s="92">
        <v>256</v>
      </c>
      <c r="J143" s="17">
        <f t="shared" si="14"/>
        <v>87.890625</v>
      </c>
    </row>
    <row r="144" spans="1:10" ht="15" customHeight="1" x14ac:dyDescent="0.2">
      <c r="A144" s="39" t="s">
        <v>100</v>
      </c>
      <c r="B144" s="16">
        <f t="shared" si="10"/>
        <v>384</v>
      </c>
      <c r="C144" s="18">
        <f t="shared" si="11"/>
        <v>0.50412224964553909</v>
      </c>
      <c r="D144" s="19">
        <v>194</v>
      </c>
      <c r="E144" s="19">
        <v>190</v>
      </c>
      <c r="F144" s="16">
        <f t="shared" si="12"/>
        <v>717</v>
      </c>
      <c r="G144" s="18">
        <f t="shared" si="13"/>
        <v>0.94136491347845497</v>
      </c>
      <c r="H144" s="93">
        <v>375</v>
      </c>
      <c r="I144" s="92">
        <v>342</v>
      </c>
      <c r="J144" s="17">
        <f t="shared" si="14"/>
        <v>109.64912280701755</v>
      </c>
    </row>
    <row r="145" spans="1:10" ht="15" customHeight="1" x14ac:dyDescent="0.2">
      <c r="A145" s="39" t="s">
        <v>101</v>
      </c>
      <c r="B145" s="16">
        <f t="shared" si="10"/>
        <v>252</v>
      </c>
      <c r="C145" s="18">
        <f t="shared" si="11"/>
        <v>0.33083022632988501</v>
      </c>
      <c r="D145" s="19">
        <v>136</v>
      </c>
      <c r="E145" s="19">
        <v>116</v>
      </c>
      <c r="F145" s="16">
        <f t="shared" si="12"/>
        <v>294</v>
      </c>
      <c r="G145" s="18">
        <f t="shared" si="13"/>
        <v>0.38599900217945016</v>
      </c>
      <c r="H145" s="93">
        <v>150</v>
      </c>
      <c r="I145" s="92">
        <v>144</v>
      </c>
      <c r="J145" s="17">
        <f t="shared" si="14"/>
        <v>104.16666666666667</v>
      </c>
    </row>
    <row r="146" spans="1:10" ht="12.95" customHeight="1" x14ac:dyDescent="0.2">
      <c r="A146" s="42"/>
      <c r="B146" s="43"/>
      <c r="C146" s="44"/>
      <c r="D146" s="76"/>
      <c r="E146" s="77"/>
      <c r="F146" s="43"/>
      <c r="G146" s="44"/>
      <c r="H146" s="78"/>
      <c r="I146" s="79"/>
      <c r="J146" s="45"/>
    </row>
    <row r="147" spans="1:10" ht="12.75" customHeight="1" x14ac:dyDescent="0.2">
      <c r="A147" s="46"/>
      <c r="C147" s="47"/>
      <c r="F147" s="48"/>
      <c r="G147" s="47"/>
      <c r="H147" s="48"/>
      <c r="I147" s="48"/>
      <c r="J147" s="5"/>
    </row>
    <row r="148" spans="1:10" ht="15.95" customHeight="1" x14ac:dyDescent="0.2">
      <c r="A148" s="82" t="s">
        <v>107</v>
      </c>
      <c r="B148" s="49"/>
      <c r="C148" s="50"/>
      <c r="D148" s="49"/>
      <c r="E148" s="49"/>
      <c r="F148" s="51"/>
      <c r="G148" s="49"/>
      <c r="H148" s="46"/>
      <c r="I148" s="46"/>
      <c r="J148" s="5"/>
    </row>
    <row r="149" spans="1:10" ht="15.95" customHeight="1" x14ac:dyDescent="0.2">
      <c r="A149" s="83" t="s">
        <v>104</v>
      </c>
    </row>
    <row r="150" spans="1:10" ht="15.95" customHeight="1" x14ac:dyDescent="0.2">
      <c r="A150" s="104" t="s">
        <v>105</v>
      </c>
      <c r="B150" s="85"/>
      <c r="C150" s="85"/>
      <c r="D150" s="85"/>
      <c r="E150" s="85"/>
      <c r="F150" s="85"/>
      <c r="G150" s="86"/>
      <c r="H150" s="86"/>
      <c r="I150" s="86"/>
      <c r="J150" s="86"/>
    </row>
  </sheetData>
  <mergeCells count="39">
    <mergeCell ref="A1:J1"/>
    <mergeCell ref="A2:J2"/>
    <mergeCell ref="A4:A7"/>
    <mergeCell ref="B4:J4"/>
    <mergeCell ref="B5:E5"/>
    <mergeCell ref="F5:I5"/>
    <mergeCell ref="J5:J7"/>
    <mergeCell ref="B6:C6"/>
    <mergeCell ref="D6:D7"/>
    <mergeCell ref="E6:E7"/>
    <mergeCell ref="I66:I67"/>
    <mergeCell ref="F6:G6"/>
    <mergeCell ref="H6:H7"/>
    <mergeCell ref="I6:I7"/>
    <mergeCell ref="A61:J61"/>
    <mergeCell ref="A62:J62"/>
    <mergeCell ref="A64:A67"/>
    <mergeCell ref="B64:J64"/>
    <mergeCell ref="B65:E65"/>
    <mergeCell ref="F65:I65"/>
    <mergeCell ref="J65:J67"/>
    <mergeCell ref="B66:C66"/>
    <mergeCell ref="D66:D67"/>
    <mergeCell ref="E66:E67"/>
    <mergeCell ref="F66:G66"/>
    <mergeCell ref="H66:H67"/>
    <mergeCell ref="F125:G125"/>
    <mergeCell ref="H125:H126"/>
    <mergeCell ref="I125:I126"/>
    <mergeCell ref="A120:J120"/>
    <mergeCell ref="A121:J121"/>
    <mergeCell ref="A123:A126"/>
    <mergeCell ref="B123:J123"/>
    <mergeCell ref="B124:E124"/>
    <mergeCell ref="F124:I124"/>
    <mergeCell ref="J124:J126"/>
    <mergeCell ref="B125:C125"/>
    <mergeCell ref="D125:D126"/>
    <mergeCell ref="E125:E126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RUBIELA COSME</cp:lastModifiedBy>
  <cp:lastPrinted>2018-08-24T17:46:54Z</cp:lastPrinted>
  <dcterms:created xsi:type="dcterms:W3CDTF">2012-08-09T16:08:26Z</dcterms:created>
  <dcterms:modified xsi:type="dcterms:W3CDTF">2018-10-09T15:51:57Z</dcterms:modified>
</cp:coreProperties>
</file>